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000" documentId="13_ncr:1_{F6CB121F-512D-4AA6-A0C1-0FB36C537598}" xr6:coauthVersionLast="47" xr6:coauthVersionMax="47" xr10:uidLastSave="{0AA62731-1A1B-4057-A79C-EEEED981C0A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<sst xmlns="http://schemas.openxmlformats.org/spreadsheetml/2006/main" count="178614" uniqueCount="39088">
  <si>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</si>
  <si>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</si>
  <si>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</si>
  <si>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</si>
  <si>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</si>
  <si>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</si>
  <si>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</si>
  <si>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</si>
  <si>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</si>
  <si>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</si>
  <si>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</si>
  <si>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</si>
  <si>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</si>
  <si>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</si>
  <si>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</si>
  <si>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</si>
  <si>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</si>
  <si>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</si>
  <si>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</si>
  <si>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</si>
  <si>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</si>
  <si>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</si>
  <si>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</si>
  <si>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</si>
  <si>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</si>
  <si>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</si>
  <si>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</si>
  <si>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</si>
  <si>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</si>
  <si>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</si>
  <si>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</si>
  <si>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</si>
  <si>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</si>
  <si>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</si>
  <si>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</si>
  <si>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</si>
  <si>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</si>
  <si>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</si>
  <si>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</si>
  <si>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</si>
  <si>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</si>
  <si>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</si>
  <si>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</si>
  <si>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</si>
  <si>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</si>
  <si>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</si>
  <si>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</si>
  <si>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</si>
  <si>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</si>
  <si>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</si>
  <si>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</si>
  <si>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</si>
  <si>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</si>
  <si>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</si>
  <si>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</si>
  <si>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</si>
  <si>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</si>
  <si>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</si>
  <si>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</si>
  <si>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</si>
  <si>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</si>
  <si>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</si>
  <si>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</si>
  <si>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</si>
  <si>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</si>
  <si>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</si>
  <si>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</si>
  <si>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</si>
  <si>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</si>
  <si>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</si>
  <si>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</si>
  <si>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</si>
  <si>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</si>
  <si>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</si>
  <si>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</si>
  <si>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</si>
  <si>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</si>
  <si>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</si>
  <si>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</si>
  <si>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</si>
  <si>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</si>
  <si>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</si>
  <si>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</si>
  <si>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</si>
  <si>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</si>
  <si>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</si>
  <si>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</si>
  <si>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</si>
  <si>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</si>
  <si>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</si>
  <si>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</si>
  <si>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</si>
  <si>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</si>
  <si>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</si>
  <si>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</si>
  <si>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</si>
  <si>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</si>
  <si>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</si>
  <si>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</si>
  <si>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</si>
  <si>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</si>
  <si>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</si>
  <si>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</si>
  <si>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</si>
  <si>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</si>
  <si>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</si>
  <si>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</si>
  <si>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</si>
  <si>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</si>
  <si>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</si>
  <si>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</si>
  <si>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</si>
  <si>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</si>
  <si>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</si>
  <si>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</si>
  <si>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</si>
  <si>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</si>
  <si>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</si>
  <si>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</si>
  <si>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</si>
  <si>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</si>
  <si>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</si>
  <si>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</si>
  <si>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</si>
  <si>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</si>
  <si>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</si>
  <si>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</si>
  <si>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</si>
  <si>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</si>
  <si>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</si>
  <si>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</si>
  <si>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</si>
  <si>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</si>
  <si>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</si>
  <si>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</si>
  <si>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</si>
  <si>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</si>
  <si>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</si>
  <si>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</si>
  <si>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</si>
  <si>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</si>
  <si>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</si>
  <si>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</si>
  <si>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</si>
  <si>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</si>
  <si>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</si>
  <si>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</si>
  <si>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</si>
  <si>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</si>
  <si>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</si>
  <si>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</si>
  <si>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</si>
  <si>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</si>
  <si>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</si>
  <si>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</si>
  <si>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</si>
  <si>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</si>
  <si>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</si>
  <si>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</si>
  <si>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</si>
  <si>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</si>
  <si>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</si>
  <si>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</si>
  <si>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</si>
  <si>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</si>
  <si>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</si>
  <si>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</si>
  <si>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</si>
  <si>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</si>
  <si>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</si>
  <si>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</si>
  <si>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</si>
  <si>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</si>
  <si>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</si>
  <si>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</si>
  <si>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</si>
  <si>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</si>
  <si>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</si>
  <si>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</si>
  <si>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</si>
  <si>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</si>
  <si>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</si>
  <si>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</si>
  <si>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</si>
  <si>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</si>
  <si>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</si>
  <si>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</si>
  <si>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</si>
  <si>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</si>
  <si>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</si>
  <si>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</si>
  <si>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</si>
  <si>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</si>
  <si>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</si>
  <si>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</si>
  <si>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</si>
  <si>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</si>
  <si>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</si>
  <si>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</si>
  <si>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</si>
  <si>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</si>
  <si>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</si>
  <si>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</si>
  <si>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</si>
  <si>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</si>
  <si>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</si>
  <si>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</si>
  <si>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</si>
  <si>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</si>
  <si>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</si>
  <si>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</si>
  <si>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</si>
  <si>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</si>
  <si>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</si>
  <si>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</si>
  <si>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</si>
  <si>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</si>
  <si>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</si>
  <si>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</si>
  <si>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</si>
  <si>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</si>
  <si>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</si>
  <si>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</si>
  <si>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</si>
  <si>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</si>
  <si>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</si>
  <si>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</si>
  <si>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</si>
  <si>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</si>
  <si>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</si>
  <si>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</si>
  <si>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</si>
  <si>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</si>
  <si>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</si>
  <si>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</si>
  <si>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</si>
  <si>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</si>
  <si>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</si>
  <si>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</si>
  <si>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</si>
  <si>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</si>
  <si>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</si>
  <si>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</si>
  <si>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</si>
  <si>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</si>
  <si>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</si>
  <si>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</si>
  <si>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</si>
  <si>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</si>
  <si>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</si>
  <si>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</si>
  <si>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</si>
  <si>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</si>
  <si>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</si>
  <si>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</si>
  <si>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</si>
  <si>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</si>
  <si>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</si>
  <si>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</si>
  <si>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</si>
  <si>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</si>
  <si>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</si>
  <si>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</si>
  <si>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</si>
  <si>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</si>
  <si>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</si>
  <si>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</si>
  <si>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</si>
  <si>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</si>
  <si>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</si>
  <si>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</si>
  <si>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</si>
  <si>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</si>
  <si>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</si>
  <si>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</si>
  <si>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</si>
  <si>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</si>
  <si>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</si>
  <si>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</si>
  <si>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</si>
  <si>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</si>
  <si>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</si>
  <si>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</si>
  <si>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</si>
  <si>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</si>
  <si>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</si>
  <si>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</si>
  <si>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</si>
  <si>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</si>
  <si>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</si>
  <si>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</si>
  <si>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</si>
  <si>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</si>
  <si>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</si>
  <si>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</si>
  <si>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</si>
  <si>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</si>
  <si>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</si>
  <si>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</si>
  <si>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</si>
  <si>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</si>
  <si>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</si>
  <si>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</si>
  <si>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</si>
  <si>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</si>
  <si>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</si>
  <si>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</si>
  <si>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</si>
  <si>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</si>
  <si>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</si>
  <si>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</si>
  <si>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</si>
  <si>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</si>
  <si>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</si>
  <si>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</si>
  <si>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</si>
  <si>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</si>
  <si>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</si>
  <si>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</si>
  <si>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</si>
  <si>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</si>
  <si>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</si>
  <si>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</si>
  <si>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</si>
  <si>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</si>
  <si>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</si>
  <si>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</si>
  <si>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</si>
  <si>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</si>
  <si>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</si>
  <si>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</si>
  <si>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</si>
  <si>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</si>
  <si>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</si>
  <si>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</si>
  <si>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</si>
  <si>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</si>
  <si>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</si>
  <si>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</si>
  <si>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</si>
  <si>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</si>
  <si>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</si>
  <si>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</si>
  <si>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</si>
  <si>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</si>
  <si>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</si>
  <si>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</si>
  <si>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</si>
  <si>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</si>
  <si>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</si>
  <si>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</si>
  <si>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</si>
  <si>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</si>
  <si>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</si>
  <si>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</si>
  <si>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</si>
  <si>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</si>
  <si>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</si>
  <si>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</si>
  <si>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</si>
  <si>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</si>
  <si>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</si>
  <si>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</si>
  <si>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</si>
  <si>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</si>
  <si>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</si>
  <si>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</si>
  <si>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</si>
  <si>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</si>
  <si>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</si>
  <si>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</si>
  <si>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</si>
  <si>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</si>
  <si>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</si>
  <si>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</si>
  <si>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</si>
  <si>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</si>
  <si>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</si>
  <si>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</si>
  <si>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</si>
  <si>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</si>
  <si>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</si>
  <si>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</si>
  <si>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</si>
  <si>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</si>
  <si>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</si>
  <si>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</si>
  <si>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</si>
  <si>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</si>
  <si>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</si>
  <si>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</si>
  <si>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</si>
  <si>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</si>
  <si>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</si>
  <si>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</si>
  <si>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</si>
  <si>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</si>
  <si>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</si>
  <si>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</si>
  <si>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</si>
  <si>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</si>
  <si>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</si>
  <si>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</si>
  <si>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</si>
  <si>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</si>
  <si>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</si>
  <si>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</si>
  <si>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</si>
  <si>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</si>
  <si>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</si>
  <si>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</si>
  <si>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</si>
  <si>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</si>
  <si>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</si>
  <si>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</si>
  <si>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</si>
  <si>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</si>
  <si>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</si>
  <si>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</si>
  <si>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</si>
  <si>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</si>
  <si>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</si>
  <si>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</si>
  <si>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</si>
  <si>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</si>
  <si>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</si>
  <si>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</si>
  <si>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</si>
  <si>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</si>
  <si>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</si>
  <si>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</si>
  <si>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</si>
  <si>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</si>
  <si>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</si>
  <si>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</si>
  <si>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</si>
  <si>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</si>
  <si>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</si>
  <si>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</si>
  <si>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</si>
  <si>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</si>
  <si>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</si>
  <si>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</si>
  <si>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</si>
  <si>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</si>
  <si>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</si>
  <si>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</si>
  <si>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</si>
  <si>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</si>
  <si>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</si>
  <si>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</si>
  <si>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</si>
  <si>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</si>
  <si>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</si>
  <si>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</si>
  <si>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</si>
  <si>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</si>
  <si>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</si>
  <si>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</si>
  <si>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</si>
  <si>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</si>
  <si>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</si>
  <si>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</si>
  <si>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</si>
  <si>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</si>
  <si>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</si>
  <si>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</si>
  <si>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</si>
  <si>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</si>
  <si>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</si>
  <si>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</si>
  <si>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</si>
  <si>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</si>
  <si>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</si>
  <si>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</si>
  <si>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</si>
  <si>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</si>
  <si>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</si>
  <si>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</si>
  <si>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</si>
  <si>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</si>
  <si>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</si>
  <si>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</si>
  <si>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</si>
  <si>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</si>
  <si>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</si>
  <si>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</si>
  <si>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</si>
  <si>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</si>
  <si>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</si>
  <si>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</si>
  <si>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</si>
  <si>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</si>
  <si>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</si>
  <si>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</si>
  <si>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</si>
  <si>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</si>
  <si>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</si>
  <si>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</si>
  <si>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</si>
  <si>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</si>
  <si>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</si>
  <si>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</si>
  <si>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</si>
  <si>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</si>
  <si>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</si>
  <si>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</si>
  <si>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</si>
  <si>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</si>
  <si>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</si>
  <si>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</si>
  <si>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</si>
  <si>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</si>
  <si>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</si>
  <si>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</si>
  <si>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</si>
  <si>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</si>
  <si>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</si>
  <si>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</si>
  <si>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</si>
  <si>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</si>
  <si>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</si>
  <si>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</si>
  <si>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</si>
  <si>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</si>
  <si>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</si>
  <si>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</si>
  <si>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</si>
  <si>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</si>
  <si>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</si>
  <si>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</si>
  <si>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</si>
  <si>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</si>
  <si>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</si>
  <si>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</si>
  <si>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</si>
  <si>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</si>
  <si>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</si>
  <si>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</si>
  <si>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</si>
  <si>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</si>
  <si>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</si>
  <si>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</si>
  <si>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</si>
  <si>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</si>
  <si>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</si>
  <si>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</si>
  <si>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</si>
  <si>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</si>
  <si>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</si>
  <si>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</si>
  <si>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</si>
  <si>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</si>
  <si>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</si>
  <si>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</si>
  <si>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</si>
  <si>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</si>
  <si>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</si>
  <si>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</si>
  <si>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</si>
  <si>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</si>
  <si>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</si>
  <si>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</si>
  <si>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</si>
  <si>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</si>
  <si>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</si>
  <si>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</si>
  <si>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</si>
  <si>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</si>
  <si>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</si>
  <si>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</si>
  <si>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</si>
  <si>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</si>
  <si>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</si>
  <si>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</si>
  <si>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</si>
  <si>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</si>
  <si>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</si>
  <si>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</si>
  <si>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</si>
  <si>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</si>
  <si>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</si>
  <si>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</si>
  <si>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</si>
  <si>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</si>
  <si>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</si>
  <si>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</si>
  <si>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</si>
  <si>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</si>
  <si>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</si>
  <si>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</si>
  <si>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</si>
  <si>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</si>
  <si>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</si>
  <si>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</si>
  <si>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</si>
  <si>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</si>
  <si>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</si>
  <si>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</si>
  <si>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</si>
  <si>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</si>
  <si>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</si>
  <si>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</si>
  <si>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</si>
  <si>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</si>
  <si>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</si>
  <si>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</si>
  <si>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</si>
  <si>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</si>
  <si>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</si>
  <si>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</si>
  <si>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</si>
  <si>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</si>
  <si>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</si>
  <si>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</si>
  <si>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</si>
  <si>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</si>
  <si>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</si>
  <si>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</si>
  <si>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</si>
  <si>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</si>
  <si>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</si>
  <si>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</si>
  <si>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</si>
  <si>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</si>
  <si>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</si>
  <si>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</si>
  <si>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</si>
  <si>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</si>
  <si>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</si>
  <si>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</si>
  <si>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</si>
  <si>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</si>
  <si>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</si>
  <si>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</si>
  <si>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</si>
  <si>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</si>
  <si>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</si>
  <si>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</si>
  <si>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</si>
  <si>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</si>
  <si>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</si>
  <si>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</si>
  <si>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</si>
  <si>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</si>
  <si>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</si>
  <si>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</si>
  <si>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</si>
  <si>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</si>
  <si>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</si>
  <si>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</si>
  <si>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</si>
  <si>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</si>
  <si>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</si>
  <si>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</si>
  <si>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</si>
  <si>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</si>
  <si>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</si>
  <si>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</si>
  <si>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</si>
  <si>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</si>
  <si>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</si>
  <si>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</si>
  <si>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</si>
  <si>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</si>
  <si>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</si>
  <si>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</si>
  <si>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</si>
  <si>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</si>
  <si>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</si>
  <si>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</si>
  <si>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</si>
  <si>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</si>
  <si>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</si>
  <si>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</si>
  <si>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</si>
  <si>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</si>
  <si>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</si>
  <si>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</si>
  <si>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</si>
  <si>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</si>
  <si>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</si>
  <si>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</si>
  <si>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</si>
  <si>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</si>
  <si>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</si>
  <si>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</si>
  <si>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</si>
  <si>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</si>
  <si>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</si>
  <si>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</si>
  <si>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</si>
  <si>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</si>
  <si>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</si>
  <si>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</si>
  <si>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</si>
  <si>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</si>
  <si>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</si>
  <si>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</si>
  <si>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</si>
  <si>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</si>
  <si>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</si>
  <si>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</si>
  <si>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</si>
  <si>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</si>
  <si>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</si>
  <si>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</si>
  <si>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</si>
  <si>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</si>
  <si>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</si>
  <si>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</si>
  <si>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</si>
  <si>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</si>
  <si>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</si>
  <si>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</si>
  <si>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</si>
  <si>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</si>
  <si>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</si>
  <si>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</si>
  <si>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</si>
  <si>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</si>
  <si>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</si>
  <si>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</si>
  <si>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</si>
  <si>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</si>
  <si>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</si>
  <si>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</si>
  <si>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</si>
  <si>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</si>
  <si>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</si>
  <si>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</si>
  <si>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</si>
  <si>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</si>
  <si>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</si>
  <si>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</si>
  <si>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</si>
  <si>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</si>
  <si>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</si>
  <si>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</si>
  <si>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</si>
  <si>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</si>
  <si>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</si>
  <si>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</si>
  <si>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</si>
  <si>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</si>
  <si>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</si>
  <si>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</si>
  <si>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</si>
  <si>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</si>
  <si>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</si>
  <si>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</si>
  <si>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</si>
  <si>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</si>
  <si>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</si>
  <si>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</si>
  <si>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</si>
  <si>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</si>
  <si>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</si>
  <si>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</si>
  <si>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</si>
  <si>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</si>
  <si>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</si>
  <si>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</si>
  <si>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</si>
  <si>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</si>
  <si>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</si>
  <si>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</si>
  <si>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</si>
  <si>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</si>
  <si>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</si>
  <si>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</si>
  <si>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</si>
  <si>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</si>
  <si>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</si>
  <si>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</si>
  <si>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</si>
  <si>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</si>
  <si>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</si>
  <si>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</si>
  <si>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</si>
  <si>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</si>
  <si>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</si>
  <si>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</si>
  <si>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</si>
  <si>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</si>
  <si>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</si>
  <si>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</si>
  <si>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</si>
  <si>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</si>
  <si>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</si>
  <si>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</si>
  <si>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</si>
  <si>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</si>
  <si>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</si>
  <si>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</si>
  <si>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</si>
  <si>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</si>
  <si>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</si>
  <si>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</si>
  <si>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</si>
  <si>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</si>
  <si>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</si>
  <si>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</si>
  <si>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</si>
  <si>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</si>
  <si>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</si>
  <si>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</si>
  <si>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</si>
  <si>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</si>
  <si>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</si>
  <si>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</si>
  <si>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</si>
  <si>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</si>
  <si>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</si>
  <si>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</si>
  <si>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</si>
  <si>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</si>
  <si>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</si>
  <si>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</si>
  <si>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</si>
  <si>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</si>
  <si>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</si>
  <si>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</si>
  <si>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</si>
  <si>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</si>
  <si>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</si>
  <si>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</si>
  <si>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</si>
  <si>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</si>
  <si>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</si>
  <si>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</si>
  <si>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</si>
  <si>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</si>
  <si>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</si>
  <si>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</si>
  <si>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</si>
  <si>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</si>
  <si>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</si>
  <si>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</si>
  <si>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</si>
  <si>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</si>
  <si>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</si>
  <si>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</si>
  <si>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</si>
  <si>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</si>
  <si>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</si>
  <si>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</si>
  <si>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</si>
  <si>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</si>
  <si>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</si>
  <si>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</si>
  <si>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</si>
  <si>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</si>
  <si>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</si>
  <si>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</si>
  <si>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</si>
  <si>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</si>
  <si>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</si>
  <si>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</si>
  <si>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</si>
  <si>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</si>
  <si>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</si>
  <si>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</si>
  <si>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</si>
  <si>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</si>
  <si>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</si>
  <si>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</si>
  <si>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</si>
  <si>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</si>
  <si>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</si>
  <si>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</si>
  <si>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</si>
  <si>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</si>
  <si>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</si>
  <si>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</si>
  <si>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</si>
  <si>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</si>
  <si>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</si>
  <si>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</si>
  <si>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</si>
  <si>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</si>
  <si>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</si>
  <si>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</si>
  <si>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</si>
  <si>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</si>
  <si>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</si>
  <si>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</si>
  <si>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</si>
  <si>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</si>
  <si>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</si>
  <si>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</si>
  <si>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</si>
  <si>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</si>
  <si>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</si>
  <si>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</si>
  <si>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</si>
  <si>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</si>
  <si>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</si>
  <si>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</si>
  <si>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</si>
  <si>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</si>
  <si>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</si>
  <si>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</si>
  <si>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</si>
  <si>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</si>
  <si>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</si>
  <si>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</si>
  <si>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</si>
  <si>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</si>
  <si>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</si>
  <si>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</si>
  <si>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</si>
  <si>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</si>
  <si>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</si>
  <si>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</si>
  <si>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</si>
  <si>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</si>
  <si>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</si>
  <si>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</si>
  <si>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</si>
  <si>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</si>
  <si>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</si>
  <si>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</si>
  <si>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</si>
  <si>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</si>
  <si>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</si>
  <si>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</si>
  <si>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</si>
  <si>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</si>
  <si>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</si>
  <si>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</si>
  <si>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</si>
  <si>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</si>
  <si>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</si>
  <si>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</si>
  <si>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</si>
  <si>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</si>
  <si>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</si>
  <si>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</si>
  <si>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</si>
  <si>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</si>
  <si>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</si>
  <si>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</si>
  <si>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</si>
  <si>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</si>
  <si>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</si>
  <si>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</si>
  <si>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</si>
  <si>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</si>
  <si>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</si>
  <si>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</si>
  <si>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</si>
  <si>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</si>
  <si>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</si>
  <si>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</si>
  <si>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</si>
  <si>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</si>
  <si>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</si>
  <si>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</si>
  <si>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</si>
  <si>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</si>
  <si>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</si>
  <si>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</si>
  <si>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</si>
  <si>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</si>
  <si>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</si>
  <si>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</si>
  <si>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</si>
  <si>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</si>
  <si>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</si>
  <si>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</si>
  <si>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</si>
  <si>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</si>
  <si>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</si>
  <si>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</si>
  <si>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</si>
  <si>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</si>
  <si>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</si>
  <si>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</si>
  <si>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</si>
  <si>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</si>
  <si>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</si>
  <si>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</si>
  <si>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</si>
  <si>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</si>
  <si>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</si>
  <si>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</si>
  <si>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</si>
  <si>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</si>
  <si>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</si>
  <si>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</si>
  <si>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</si>
  <si>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</si>
  <si>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</si>
  <si>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</si>
  <si>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</si>
  <si>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</si>
  <si>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</si>
  <si>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</si>
  <si>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</si>
  <si>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</si>
  <si>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</si>
  <si>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</si>
  <si>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</si>
  <si>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</si>
  <si>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</si>
  <si>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</si>
  <si>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</si>
  <si>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</si>
  <si>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</si>
  <si>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</si>
  <si>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</si>
  <si>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</si>
  <si>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</si>
  <si>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</si>
  <si>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</si>
  <si>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</si>
  <si>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</si>
  <si>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</si>
  <si>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</si>
  <si>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</si>
  <si>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</si>
  <si>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</si>
  <si>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</si>
  <si>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</si>
  <si>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</si>
  <si>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</si>
  <si>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</si>
  <si>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</si>
  <si>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</si>
  <si>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</si>
  <si>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</si>
  <si>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</si>
  <si>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</si>
  <si>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</si>
  <si>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</si>
  <si>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</si>
  <si>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</si>
  <si>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</si>
  <si>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</si>
  <si>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</si>
  <si>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</si>
  <si>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</si>
  <si>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</si>
  <si>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</si>
  <si>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</si>
  <si>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</si>
  <si>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</si>
  <si>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</si>
  <si>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</si>
  <si>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</si>
  <si>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</si>
  <si>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</si>
  <si>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</si>
  <si>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</si>
  <si>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</si>
  <si>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</si>
  <si>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</si>
  <si>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</si>
  <si>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</si>
  <si>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</si>
  <si>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</si>
  <si>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</si>
  <si>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</si>
  <si>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</si>
  <si>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</si>
  <si>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</si>
  <si>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</si>
  <si>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</si>
  <si>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</si>
  <si>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</si>
  <si>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</si>
  <si>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</si>
  <si>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</si>
  <si>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</si>
  <si>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</si>
  <si>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</si>
  <si>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</si>
  <si>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</si>
  <si>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</si>
  <si>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</si>
  <si>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</si>
  <si>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</si>
  <si>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</si>
  <si>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</si>
  <si>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</si>
  <si>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</si>
  <si>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</si>
  <si>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</si>
  <si>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</si>
  <si>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</si>
  <si>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</si>
  <si>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</si>
  <si>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</si>
  <si>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</si>
  <si>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</si>
  <si>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</si>
  <si>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</si>
  <si>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</si>
  <si>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</si>
  <si>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</si>
  <si>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</si>
  <si>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</si>
  <si>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</si>
  <si>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</si>
  <si>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</si>
  <si>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</si>
  <si>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</si>
  <si>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</si>
  <si>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</si>
  <si>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</si>
  <si>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</si>
  <si>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</si>
  <si>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</si>
  <si>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</si>
  <si>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</si>
  <si>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</si>
  <si>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</si>
  <si>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</si>
  <si>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</si>
  <si>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</si>
  <si>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</si>
  <si>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</si>
  <si>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</si>
  <si>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</si>
  <si>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</si>
  <si>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</si>
  <si>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</si>
  <si>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</si>
  <si>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</si>
  <si>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</si>
  <si>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</si>
  <si>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</si>
  <si>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</si>
  <si>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</si>
  <si>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</si>
  <si>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</si>
  <si>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</si>
  <si>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</si>
  <si>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</si>
  <si>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</si>
  <si>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</si>
  <si>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</si>
  <si>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</si>
  <si>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</si>
  <si>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</si>
  <si>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</si>
  <si>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</si>
  <si>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</si>
  <si>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</si>
  <si>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</si>
  <si>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</si>
  <si>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</si>
  <si>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</si>
  <si>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</si>
  <si>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</si>
  <si>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</si>
  <si>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</si>
  <si>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</si>
  <si>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</si>
  <si>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</si>
  <si>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</si>
  <si>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</si>
  <si>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</si>
  <si>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</si>
  <si>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</si>
  <si>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</si>
  <si>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</si>
  <si>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</si>
  <si>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</si>
  <si>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</si>
  <si>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</si>
  <si>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</si>
  <si>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</si>
  <si>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</si>
  <si>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</si>
  <si>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</si>
  <si>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</si>
  <si>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</si>
  <si>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</si>
  <si>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</si>
  <si>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</si>
  <si>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</si>
  <si>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</si>
  <si>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</si>
  <si>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</si>
  <si>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</si>
  <si>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</si>
  <si>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</si>
  <si>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</si>
  <si>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</si>
  <si>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</si>
  <si>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</si>
  <si>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</si>
  <si>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</si>
  <si>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</si>
  <si>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</si>
  <si>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</si>
  <si>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</si>
  <si>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</si>
  <si>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</si>
  <si>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</si>
  <si>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</si>
  <si>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</si>
  <si>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</si>
  <si>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</si>
  <si>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</si>
  <si>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</si>
  <si>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</si>
  <si>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</si>
  <si>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</si>
  <si>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</si>
  <si>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</si>
  <si>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</si>
  <si>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</si>
  <si>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</si>
  <si>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</si>
  <si>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</si>
  <si>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</si>
  <si>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</si>
  <si>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</si>
  <si>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</si>
  <si>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</si>
  <si>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</si>
  <si>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</si>
  <si>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</si>
  <si>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</si>
  <si>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</si>
  <si>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</si>
  <si>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</si>
  <si>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</si>
  <si>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</si>
  <si>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</si>
  <si>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</si>
  <si>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</si>
  <si>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</si>
  <si>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</si>
  <si>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</si>
  <si>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</si>
  <si>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</si>
  <si>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</si>
  <si>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</si>
  <si>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</si>
  <si>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</si>
  <si>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</si>
  <si>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</si>
  <si>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</si>
  <si>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</si>
  <si>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</si>
  <si>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</si>
  <si>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</si>
  <si>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</si>
  <si>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</si>
  <si>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</si>
  <si>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</si>
  <si>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</si>
  <si>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</si>
  <si>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</si>
  <si>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</si>
  <si>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</si>
  <si>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</si>
  <si>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</si>
  <si>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</si>
  <si>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</si>
  <si>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</si>
  <si>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</si>
  <si>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</si>
  <si>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</si>
  <si>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</si>
  <si>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</si>
  <si>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</si>
  <si>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</si>
  <si>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</si>
  <si>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</si>
  <si>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</si>
  <si>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</si>
  <si>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</si>
  <si>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</si>
  <si>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</si>
  <si>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</si>
  <si>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</si>
  <si>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</si>
  <si>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</si>
  <si>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</si>
  <si>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</si>
  <si>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</si>
  <si>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</si>
  <si>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</si>
  <si>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</si>
  <si>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</si>
  <si>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</si>
  <si>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</si>
  <si>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</si>
  <si>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</si>
  <si>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</si>
  <si>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</si>
  <si>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</si>
  <si>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</si>
  <si>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</si>
  <si>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</si>
  <si>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</si>
  <si>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</si>
  <si>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</si>
  <si>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</si>
  <si>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</si>
  <si>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</si>
  <si>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</si>
  <si>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</si>
  <si>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</si>
  <si>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</si>
  <si>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</si>
  <si>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</si>
  <si>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</si>
  <si>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</si>
  <si>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</si>
  <si>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</si>
  <si>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</si>
  <si>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</si>
  <si>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</si>
  <si>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</si>
  <si>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</si>
  <si>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</si>
  <si>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</si>
  <si>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</si>
  <si>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</si>
  <si>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</si>
  <si>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</si>
  <si>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</si>
  <si>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</si>
  <si>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</si>
  <si>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</si>
  <si>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</si>
  <si>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</si>
  <si>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</si>
  <si>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</si>
  <si>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</si>
  <si>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</si>
  <si>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</si>
  <si>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</si>
  <si>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</si>
  <si>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</si>
  <si>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</si>
  <si>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</si>
  <si>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</si>
  <si>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</si>
  <si>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</si>
  <si>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</si>
  <si>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</si>
  <si>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</si>
  <si>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</si>
  <si>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</si>
  <si>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</si>
  <si>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</si>
  <si>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</si>
  <si>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</si>
  <si>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</si>
  <si>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</si>
  <si>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</si>
  <si>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</si>
  <si>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</si>
  <si>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</si>
  <si>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</si>
  <si>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</si>
  <si>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</si>
  <si>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</si>
  <si>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</si>
  <si>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</si>
  <si>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</si>
  <si>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</si>
  <si>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</si>
  <si>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</si>
  <si>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</si>
  <si>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</si>
  <si>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</si>
  <si>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</si>
  <si>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</si>
  <si>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</si>
  <si>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</si>
  <si>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</si>
  <si>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</si>
  <si>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</si>
  <si>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</si>
  <si>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</si>
  <si>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</si>
  <si>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</si>
  <si>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</si>
  <si>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</si>
  <si>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</si>
  <si>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</si>
  <si>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</si>
  <si>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</si>
  <si>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</si>
  <si>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</si>
  <si>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</si>
  <si>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</si>
  <si>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</si>
  <si>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</si>
  <si>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</si>
  <si>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</si>
  <si>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</si>
  <si>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</si>
  <si>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</si>
  <si>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</si>
  <si>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</si>
  <si>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</si>
  <si>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</si>
  <si>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</si>
  <si>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</si>
  <si>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</si>
  <si>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</si>
  <si>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</si>
  <si>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</si>
  <si>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</si>
  <si>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</si>
  <si>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</si>
  <si>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</si>
  <si>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</si>
  <si>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</si>
  <si>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</si>
  <si>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</si>
  <si>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</si>
  <si>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</si>
  <si>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</si>
  <si>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</si>
  <si>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</si>
  <si>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</si>
  <si>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</si>
  <si>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</si>
  <si>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</si>
  <si>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</si>
  <si>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</si>
  <si>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</si>
  <si>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</si>
  <si>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</si>
  <si>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</si>
  <si>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</si>
  <si>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</si>
  <si>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</si>
  <si>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</si>
  <si>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</si>
  <si>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</si>
  <si>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</si>
  <si>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</si>
  <si>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</si>
  <si>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</si>
  <si>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</si>
  <si>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</si>
  <si>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</si>
  <si>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</si>
  <si>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</si>
  <si>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</si>
  <si>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</si>
  <si>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</si>
  <si>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</si>
  <si>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</si>
  <si>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</si>
  <si>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</si>
  <si>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</si>
  <si>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</si>
  <si>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</si>
  <si>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</si>
  <si>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</si>
  <si>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</si>
  <si>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</si>
  <si>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</si>
  <si>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</si>
  <si>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</si>
  <si>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</si>
  <si>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</si>
  <si>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</si>
  <si>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</si>
  <si>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</si>
  <si>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</si>
  <si>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</si>
  <si>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</si>
  <si>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</si>
  <si>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</si>
  <si>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</si>
  <si>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</si>
  <si>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</si>
  <si>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</si>
  <si>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</si>
  <si>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</si>
  <si>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</si>
  <si>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</si>
  <si>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</si>
  <si>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</si>
  <si>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</si>
  <si>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</si>
  <si>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</si>
  <si>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</si>
  <si>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</si>
  <si>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</si>
  <si>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</si>
  <si>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</si>
  <si>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</si>
  <si>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</si>
  <si>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</si>
  <si>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</si>
  <si>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</si>
  <si>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</si>
  <si>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</si>
  <si>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</si>
  <si>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</si>
  <si>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</si>
  <si>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</si>
  <si>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</si>
  <si>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</si>
  <si>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</si>
  <si>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</si>
  <si>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</si>
  <si>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</si>
  <si>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</si>
  <si>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</si>
  <si>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</si>
  <si>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</si>
  <si>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</si>
  <si>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</si>
  <si>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</si>
  <si>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</si>
  <si>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</si>
  <si>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</si>
  <si>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</si>
  <si>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</si>
  <si>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</si>
  <si>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</si>
  <si>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</si>
  <si>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</si>
  <si>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</si>
  <si>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</si>
  <si>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</si>
  <si>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</si>
  <si>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</si>
  <si>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</si>
  <si>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</si>
  <si>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</si>
  <si>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</si>
  <si>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</si>
  <si>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</si>
  <si>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</si>
  <si>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</si>
  <si>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</si>
  <si>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</si>
  <si>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</si>
  <si>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</si>
  <si>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</si>
  <si>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</si>
  <si>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</si>
  <si>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</si>
  <si>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</si>
  <si>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</si>
  <si>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</si>
  <si>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</si>
  <si>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</si>
  <si>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</si>
  <si>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</si>
  <si>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</si>
  <si>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</si>
  <si>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</si>
  <si>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</si>
  <si>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</si>
  <si>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</si>
  <si>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</si>
  <si>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</si>
  <si>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</si>
  <si>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</si>
  <si>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</si>
  <si>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</si>
  <si>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</si>
  <si>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</si>
  <si>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</si>
  <si>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</si>
  <si>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</si>
  <si>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</si>
  <si>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</si>
  <si>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</si>
  <si>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</si>
  <si>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</si>
  <si>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</si>
  <si>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</si>
  <si>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</si>
  <si>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</si>
  <si>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</si>
  <si>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</si>
  <si>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</si>
  <si>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</si>
  <si>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</si>
  <si>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</si>
  <si>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</si>
  <si>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</si>
  <si>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</si>
  <si>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</si>
  <si>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</si>
  <si>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</si>
  <si>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</si>
  <si>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</si>
  <si>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</si>
  <si>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</si>
  <si>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</si>
  <si>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</si>
  <si>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</si>
  <si>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</si>
  <si>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</si>
  <si>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</si>
  <si>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</si>
  <si>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</si>
  <si>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</si>
  <si>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</si>
  <si>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</si>
  <si>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</si>
  <si>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</si>
  <si>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</si>
  <si>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</si>
  <si>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</si>
  <si>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</si>
  <si>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</si>
  <si>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</si>
  <si>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</si>
  <si>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</si>
  <si>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</si>
  <si>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</si>
  <si>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</si>
  <si>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</si>
  <si>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</si>
  <si>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</si>
  <si>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</si>
  <si>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</si>
  <si>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</si>
  <si>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</si>
  <si>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</si>
  <si>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</si>
  <si>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</si>
  <si>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</si>
  <si>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</si>
  <si>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</si>
  <si>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</si>
  <si>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</si>
  <si>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</si>
  <si>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</si>
  <si>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</si>
  <si>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</si>
  <si>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</si>
  <si>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</si>
  <si>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</si>
  <si>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</si>
  <si>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</si>
  <si>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</si>
  <si>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</si>
  <si>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</si>
  <si>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</si>
  <si>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</si>
  <si>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</si>
  <si>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</si>
  <si>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</si>
  <si>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</si>
  <si>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</si>
  <si>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</si>
  <si>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</si>
  <si>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</si>
  <si>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</si>
  <si>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</si>
  <si>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</si>
  <si>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</si>
  <si>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</si>
  <si>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</si>
  <si>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</si>
  <si>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</si>
  <si>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</si>
  <si>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</si>
  <si>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</si>
  <si>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</si>
  <si>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</si>
  <si>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</si>
  <si>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</si>
  <si>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</si>
  <si>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</si>
  <si>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</si>
  <si>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</si>
  <si>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</si>
  <si>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</si>
  <si>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</si>
  <si>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</si>
  <si>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</si>
  <si>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</si>
  <si>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</si>
  <si>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</si>
  <si>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</si>
  <si>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</si>
  <si>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</si>
  <si>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</si>
  <si>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</si>
  <si>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</si>
  <si>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</si>
  <si>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</si>
  <si>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</si>
  <si>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</si>
  <si>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</si>
  <si>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</si>
  <si>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</si>
  <si>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</si>
  <si>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</si>
  <si>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</si>
  <si>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</si>
  <si>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</si>
  <si>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</si>
  <si>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</si>
  <si>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</si>
  <si>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</si>
  <si>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</si>
  <si>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</si>
  <si>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</si>
  <si>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</si>
  <si>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</si>
  <si>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</si>
  <si>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</si>
  <si>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</si>
  <si>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</si>
  <si>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</si>
  <si>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</si>
  <si>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</si>
  <si>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</si>
  <si>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</si>
  <si>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</si>
  <si>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</si>
  <si>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</si>
  <si>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</si>
  <si>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</si>
  <si>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</si>
  <si>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</si>
  <si>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</si>
  <si>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</si>
  <si>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</si>
  <si>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</si>
  <si>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</si>
  <si>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</si>
  <si>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</si>
  <si>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</si>
  <si>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</si>
  <si>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</si>
  <si>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</si>
  <si>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</si>
  <si>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</si>
  <si>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</si>
  <si>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</si>
  <si>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</si>
  <si>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</si>
  <si>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</si>
  <si>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</si>
  <si>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</si>
  <si>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</si>
  <si>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</si>
  <si>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</si>
  <si>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</si>
  <si>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</si>
  <si>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</si>
  <si>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</si>
  <si>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</si>
  <si>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</si>
  <si>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</si>
  <si>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</si>
  <si>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</si>
  <si>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</si>
  <si>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</si>
  <si>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</si>
  <si>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</si>
  <si>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</si>
  <si>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</si>
  <si>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</si>
  <si>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</si>
  <si>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</si>
  <si>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</si>
  <si>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</si>
  <si>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</si>
  <si>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</si>
  <si>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</si>
  <si>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</si>
  <si>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</si>
  <si>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</si>
  <si>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</si>
  <si>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</si>
  <si>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</si>
  <si>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</si>
  <si>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</si>
  <si>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</si>
  <si>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</si>
  <si>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</si>
  <si>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</si>
  <si>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</si>
  <si>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</si>
  <si>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</si>
  <si>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</si>
  <si>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</si>
  <si>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</si>
  <si>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</si>
  <si>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</si>
  <si>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</si>
  <si>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</si>
  <si>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</si>
  <si>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</si>
  <si>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</si>
  <si>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</si>
  <si>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</si>
  <si>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</si>
  <si>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</si>
  <si>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</si>
  <si>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</si>
  <si>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</si>
  <si>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</si>
  <si>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</si>
  <si>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</si>
  <si>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</si>
  <si>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</si>
  <si>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</si>
  <si>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</si>
  <si>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</si>
  <si>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</si>
  <si>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</si>
  <si>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</si>
  <si>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</si>
  <si>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</si>
  <si>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</si>
  <si>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</si>
  <si>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</si>
  <si>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</si>
  <si>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</si>
  <si>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</si>
  <si>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</si>
  <si>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</si>
  <si>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</si>
  <si>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</si>
  <si>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</si>
  <si>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</si>
  <si>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</si>
  <si>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</si>
  <si>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</si>
  <si>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</si>
  <si>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</si>
  <si>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</si>
  <si>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</si>
  <si>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</si>
  <si>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</si>
  <si>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</si>
  <si>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</si>
  <si>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</si>
  <si>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</si>
  <si>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</si>
  <si>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</si>
  <si>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</si>
  <si>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</si>
  <si>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</si>
  <si>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</si>
  <si>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</si>
  <si>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</si>
  <si>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</si>
  <si>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</si>
  <si>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</si>
  <si>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</si>
  <si>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</si>
  <si>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</si>
  <si>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</si>
  <si>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</si>
  <si>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</si>
  <si>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</si>
  <si>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</si>
  <si>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</si>
  <si>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</si>
  <si>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</si>
  <si>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</si>
  <si>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</si>
  <si>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</si>
  <si>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</si>
  <si>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</si>
  <si>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</si>
  <si>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</si>
  <si>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</si>
  <si>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</si>
  <si>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</si>
  <si>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</si>
  <si>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</si>
  <si>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</si>
  <si>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</si>
  <si>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</si>
  <si>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</si>
  <si>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</si>
  <si>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</si>
  <si>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</si>
  <si>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</si>
  <si>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</si>
  <si>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</si>
  <si>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</si>
  <si>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</si>
  <si>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</si>
  <si>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</si>
  <si>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</si>
  <si>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</si>
  <si>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</si>
  <si>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</si>
  <si>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</si>
  <si>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</si>
  <si>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</si>
  <si>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</si>
  <si>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</si>
  <si>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</si>
  <si>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</si>
  <si>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</si>
  <si>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</si>
  <si>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</si>
  <si>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</si>
  <si>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</si>
  <si>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</si>
  <si>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</si>
  <si>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</si>
  <si>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</si>
  <si>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</si>
  <si>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</si>
  <si>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</si>
  <si>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</si>
  <si>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</si>
  <si>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</si>
  <si>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</si>
  <si>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</si>
  <si>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</si>
  <si>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</si>
  <si>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</si>
  <si>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</si>
  <si>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</si>
  <si>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</si>
  <si>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</si>
  <si>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</si>
  <si>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</si>
  <si>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</si>
  <si>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</si>
  <si>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</si>
  <si>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</si>
  <si>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</si>
  <si>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</si>
  <si>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</si>
  <si>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</si>
  <si>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</si>
  <si>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</si>
  <si>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</si>
  <si>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</si>
  <si>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</si>
  <si>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</si>
  <si>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</si>
  <si>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</si>
  <si>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</si>
  <si>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</si>
  <si>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</si>
  <si>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</si>
  <si>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</si>
  <si>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</si>
  <si>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</si>
  <si>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</si>
  <si>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</si>
  <si>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</si>
  <si>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</si>
  <si>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</si>
  <si>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</si>
  <si>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</si>
  <si>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</si>
  <si>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</si>
  <si>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</si>
  <si>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</si>
  <si>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</si>
  <si>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</si>
  <si>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</si>
  <si>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</si>
  <si>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</si>
  <si>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</si>
  <si>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</si>
  <si>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</si>
  <si>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</si>
  <si>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</si>
  <si>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</si>
  <si>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</si>
  <si>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</si>
  <si>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</si>
  <si>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</si>
  <si>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</si>
  <si>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</si>
  <si>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</si>
  <si>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</si>
  <si>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</si>
  <si>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</si>
  <si>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</si>
  <si>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</si>
  <si>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</si>
  <si>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</si>
  <si>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</si>
  <si>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</si>
  <si>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</si>
  <si>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</si>
  <si>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</si>
  <si>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</si>
  <si>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</si>
  <si>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</si>
  <si>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</si>
  <si>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</si>
  <si>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</si>
  <si>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</si>
  <si>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</si>
  <si>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</si>
  <si>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</si>
  <si>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</si>
  <si>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</si>
  <si>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</si>
  <si>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</si>
  <si>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</si>
  <si>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</si>
  <si>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</si>
  <si>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</si>
  <si>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</si>
  <si>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</si>
  <si>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</si>
  <si>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</si>
  <si>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</si>
  <si>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</si>
  <si>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</si>
  <si>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</si>
  <si>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</si>
  <si>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</si>
  <si>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</si>
  <si>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</si>
  <si>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</si>
  <si>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</si>
  <si>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</si>
  <si>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</si>
  <si>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</si>
  <si>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</si>
  <si>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</si>
  <si>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</si>
  <si>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</si>
  <si>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</si>
  <si>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</si>
  <si>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</si>
  <si>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</si>
  <si>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</si>
  <si>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</si>
  <si>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</si>
  <si>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</si>
  <si>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</si>
  <si>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</si>
  <si>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</si>
  <si>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</si>
  <si>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</si>
  <si>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</si>
  <si>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</si>
  <si>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</si>
  <si>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</si>
  <si>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</si>
  <si>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</si>
  <si>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</si>
  <si>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</si>
  <si>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</si>
  <si>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</si>
  <si>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</si>
  <si>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</si>
  <si>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</si>
  <si>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</si>
  <si>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</si>
  <si>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</si>
  <si>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</si>
  <si>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</si>
  <si>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</si>
  <si>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</si>
  <si>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</si>
  <si>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</si>
  <si>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</si>
  <si>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</si>
  <si>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</si>
  <si>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</si>
  <si>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</si>
  <si>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</si>
  <si>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</si>
  <si>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</si>
  <si>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</si>
  <si>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</si>
  <si>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</si>
  <si>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</si>
  <si>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</si>
  <si>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</si>
  <si>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</si>
  <si>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</si>
  <si>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</si>
  <si>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</si>
  <si>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</si>
  <si>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</si>
  <si>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</si>
  <si>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</si>
  <si>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</si>
  <si>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</si>
  <si>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</si>
  <si>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</si>
  <si>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</si>
  <si>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</si>
  <si>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</si>
  <si>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</si>
  <si>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</si>
  <si>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</si>
  <si>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</si>
  <si>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</si>
  <si>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</si>
  <si>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</si>
  <si>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</si>
  <si>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</si>
  <si>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</si>
  <si>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</si>
  <si>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</si>
  <si>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</si>
  <si>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</si>
  <si>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</si>
  <si>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</si>
  <si>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</si>
  <si>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</si>
  <si>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</si>
  <si>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</si>
  <si>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</si>
  <si>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</si>
  <si>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</si>
  <si>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</si>
  <si>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</si>
  <si>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</si>
  <si>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</si>
  <si>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</si>
  <si>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</si>
  <si>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</si>
  <si>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</si>
  <si>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</si>
  <si>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</si>
  <si>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</si>
  <si>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</si>
  <si>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</si>
  <si>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</si>
  <si>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</si>
  <si>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</si>
  <si>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</si>
  <si>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</si>
  <si>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</si>
  <si>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</si>
  <si>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</si>
  <si>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</si>
  <si>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</si>
  <si>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</si>
  <si>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</si>
  <si>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</si>
  <si>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</si>
  <si>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</si>
  <si>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</si>
  <si>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</si>
  <si>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</si>
  <si>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</si>
  <si>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</si>
  <si>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</si>
  <si>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</si>
  <si>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</si>
  <si>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</si>
  <si>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</si>
  <si>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</si>
  <si>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</si>
  <si>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</si>
  <si>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</si>
  <si>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</si>
  <si>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</si>
  <si>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</si>
  <si>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</si>
  <si>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</si>
  <si>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</si>
  <si>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</si>
  <si>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</si>
  <si>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</si>
  <si>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</si>
  <si>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</si>
  <si>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</si>
  <si>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</si>
  <si>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</si>
  <si>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</si>
  <si>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</si>
  <si>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</si>
  <si>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</si>
  <si>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</si>
  <si>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</si>
  <si>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</si>
  <si>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</si>
  <si>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</si>
  <si>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</si>
  <si>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</si>
  <si>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</si>
  <si>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</si>
  <si>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</si>
  <si>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</si>
  <si>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</si>
  <si>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</si>
  <si>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</si>
  <si>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</si>
  <si>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</si>
  <si>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</si>
  <si>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</si>
  <si>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</si>
  <si>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</si>
  <si>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</si>
  <si>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</si>
  <si>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</si>
  <si>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</si>
  <si>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</si>
  <si>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</si>
  <si>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</si>
  <si>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</si>
  <si>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</si>
  <si>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</si>
  <si>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</si>
  <si>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</si>
  <si>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</si>
  <si>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</si>
  <si>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</si>
  <si>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</si>
  <si>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</si>
  <si>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</si>
  <si>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</si>
  <si>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</si>
  <si>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</si>
  <si>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</si>
  <si>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</si>
  <si>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</si>
  <si>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</si>
  <si>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</si>
  <si>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</si>
  <si>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</si>
  <si>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</si>
  <si>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</si>
  <si>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</si>
  <si>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</si>
  <si>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</si>
  <si>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</si>
  <si>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</si>
  <si>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</si>
  <si>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</si>
  <si>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</si>
  <si>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</si>
  <si>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</si>
  <si>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</si>
  <si>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</si>
  <si>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</si>
  <si>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</si>
  <si>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</si>
  <si>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</si>
  <si>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</si>
  <si>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</si>
  <si>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</si>
  <si>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</si>
  <si>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</si>
  <si>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</si>
  <si>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</si>
  <si>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</si>
  <si>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</si>
  <si>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</si>
  <si>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</si>
  <si>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</si>
  <si>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</si>
  <si>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</si>
  <si>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</si>
  <si>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</si>
  <si>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</si>
  <si>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</si>
  <si>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</si>
  <si>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</si>
  <si>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</si>
  <si>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</si>
  <si>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</si>
  <si>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</si>
  <si>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</si>
  <si>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</si>
  <si>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</si>
  <si>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</si>
  <si>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</si>
  <si>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</si>
  <si>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</si>
  <si>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</si>
  <si>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</si>
  <si>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</si>
  <si>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</si>
  <si>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</si>
  <si>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</si>
  <si>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</si>
  <si>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</si>
  <si>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</si>
  <si>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</si>
  <si>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</si>
  <si>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</si>
  <si>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</si>
  <si>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</si>
  <si>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</si>
  <si>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</si>
  <si>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</si>
  <si>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</si>
  <si>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</si>
  <si>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</si>
  <si>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</si>
  <si>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</si>
  <si>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</si>
  <si>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</si>
  <si>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</si>
  <si>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</si>
  <si>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</si>
  <si>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</si>
  <si>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</si>
  <si>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</si>
  <si>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</si>
  <si>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</si>
  <si>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</si>
  <si>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</si>
  <si>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</si>
  <si>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</si>
  <si>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</si>
  <si>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</si>
  <si>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</si>
  <si>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</si>
  <si>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</si>
  <si>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</si>
  <si>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</si>
  <si>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</si>
  <si>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</si>
  <si>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</si>
  <si>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</si>
  <si>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</si>
  <si>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</si>
  <si>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</si>
  <si>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</si>
  <si>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</si>
  <si>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</si>
  <si>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</si>
  <si>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</si>
  <si>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</si>
  <si>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</si>
  <si>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</si>
  <si>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</si>
  <si>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</si>
  <si>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</si>
  <si>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</si>
  <si>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</si>
  <si>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</si>
  <si>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</si>
  <si>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</si>
  <si>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</si>
  <si>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</si>
  <si>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</si>
  <si>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</si>
  <si>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</si>
  <si>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</si>
  <si>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</si>
  <si>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</si>
  <si>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</si>
  <si>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</si>
  <si>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</si>
  <si>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</si>
  <si>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</si>
  <si>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</si>
  <si>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</si>
  <si>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</si>
  <si>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</si>
  <si>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</si>
  <si>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</si>
  <si>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</si>
  <si>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</si>
  <si>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</si>
  <si>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</si>
  <si>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</si>
  <si>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</si>
  <si>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</si>
  <si>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</si>
  <si>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</si>
  <si>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</si>
  <si>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</si>
  <si>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</si>
  <si>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</si>
  <si>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</si>
  <si>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</si>
  <si>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</si>
  <si>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</si>
  <si>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</si>
  <si>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</si>
  <si>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</si>
  <si>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</si>
  <si>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</si>
  <si>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</si>
  <si>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</si>
  <si>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</si>
  <si>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</si>
  <si>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</si>
  <si>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</si>
  <si>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</si>
  <si>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</si>
  <si>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</si>
  <si>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</si>
  <si>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</si>
  <si>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</si>
  <si>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</si>
  <si>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</si>
  <si>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</si>
  <si>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</si>
  <si>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</si>
  <si>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</si>
  <si>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</si>
  <si>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</si>
  <si>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</si>
  <si>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</si>
  <si>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</si>
  <si>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</si>
  <si>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</si>
  <si>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</si>
  <si>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</si>
  <si>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</si>
  <si>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</si>
  <si>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</si>
  <si>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</si>
  <si>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</si>
  <si>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</si>
  <si>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</si>
  <si>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</si>
  <si>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</si>
  <si>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</si>
  <si>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</si>
  <si>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</si>
  <si>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</si>
  <si>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</si>
  <si>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</si>
  <si>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</si>
  <si>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</si>
  <si>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</si>
  <si>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</si>
  <si>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</si>
  <si>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</si>
  <si>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</si>
  <si>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</si>
  <si>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</si>
  <si>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</si>
  <si>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</si>
  <si>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</si>
  <si>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</si>
  <si>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</si>
  <si>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</si>
  <si>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</si>
  <si>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</si>
  <si>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</si>
  <si>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</si>
  <si>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</si>
  <si>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</si>
  <si>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</si>
  <si>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</si>
  <si>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</si>
  <si>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</si>
  <si>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</si>
  <si>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</si>
  <si>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</si>
  <si>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</si>
  <si>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</si>
  <si>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</si>
  <si>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</si>
  <si>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</si>
  <si>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</si>
  <si>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</si>
  <si>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</si>
  <si>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</si>
  <si>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</si>
  <si>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</si>
  <si>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</si>
  <si>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</si>
  <si>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</si>
  <si>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</si>
  <si>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</si>
  <si>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</si>
  <si>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</si>
  <si>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</si>
  <si>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</si>
  <si>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</si>
  <si>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</si>
  <si>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</si>
  <si>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</si>
  <si>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</si>
  <si>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</si>
  <si>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</si>
  <si>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</si>
  <si>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</si>
  <si>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</si>
  <si>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</si>
  <si>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</si>
  <si>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</si>
  <si>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</si>
  <si>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</si>
  <si>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</si>
  <si>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</si>
  <si>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</si>
  <si>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</si>
  <si>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</si>
  <si>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</si>
  <si>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</si>
  <si>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</si>
  <si>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</si>
  <si>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</si>
  <si>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</si>
  <si>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</si>
  <si>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</si>
  <si>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</si>
  <si>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</si>
  <si>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</si>
  <si>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</si>
  <si>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</si>
  <si>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</si>
  <si>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</si>
  <si>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</si>
  <si>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</si>
  <si>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</si>
  <si>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</si>
  <si>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</si>
  <si>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</si>
  <si>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</si>
  <si>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</si>
  <si>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</si>
  <si>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</si>
  <si>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</si>
  <si>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</si>
  <si>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</si>
  <si>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</si>
  <si>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</si>
  <si>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</si>
  <si>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</si>
  <si>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</si>
  <si>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</si>
  <si>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</si>
  <si>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</si>
  <si>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</si>
  <si>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</si>
  <si>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</si>
  <si>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</si>
  <si>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</si>
  <si>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</si>
  <si>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</si>
  <si>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</si>
  <si>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</si>
  <si>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</si>
  <si>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</si>
  <si>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</si>
  <si>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</si>
  <si>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</si>
  <si>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</si>
  <si>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</si>
  <si>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</si>
  <si>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</si>
  <si>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</si>
  <si>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</si>
  <si>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</si>
  <si>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</si>
  <si>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</si>
  <si>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</si>
  <si>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</si>
  <si>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</si>
  <si>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</si>
  <si>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</si>
  <si>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</si>
  <si>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</si>
  <si>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</si>
  <si>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</si>
  <si>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</si>
  <si>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</si>
  <si>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</si>
  <si>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</si>
  <si>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</si>
  <si>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</si>
  <si>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</si>
  <si>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</si>
  <si>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</si>
  <si>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</si>
  <si>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</si>
  <si>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</si>
  <si>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</si>
  <si>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</si>
  <si>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</si>
  <si>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</si>
  <si>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</si>
  <si>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</si>
  <si>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</si>
  <si>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</si>
  <si>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</si>
  <si>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</si>
  <si>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</si>
  <si>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</si>
  <si>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</si>
  <si>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</si>
  <si>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</si>
  <si>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</si>
  <si>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</si>
  <si>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</si>
  <si>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</si>
  <si>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</si>
  <si>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</si>
  <si>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</si>
  <si>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</si>
  <si>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</si>
  <si>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</si>
  <si>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</si>
  <si>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</si>
  <si>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</si>
  <si>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</si>
  <si>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</si>
  <si>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</si>
  <si>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</si>
  <si>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</si>
  <si>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</si>
  <si>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</si>
  <si>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</si>
  <si>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</si>
  <si>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</si>
  <si>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</si>
  <si>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</si>
  <si>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</si>
  <si>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</si>
  <si>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</si>
  <si>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</si>
  <si>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</si>
  <si>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</si>
  <si>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</si>
  <si>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</si>
  <si>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</si>
  <si>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</si>
  <si>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</si>
  <si>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</si>
  <si>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</si>
  <si>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</si>
  <si>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</si>
  <si>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</si>
  <si>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</si>
  <si>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</si>
  <si>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</si>
  <si>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</si>
  <si>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</si>
  <si>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</si>
  <si>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</si>
  <si>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</si>
  <si>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</si>
  <si>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</si>
  <si>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</si>
  <si>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</si>
  <si>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</si>
  <si>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</si>
  <si>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</si>
  <si>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</si>
  <si>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</si>
  <si>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</si>
  <si>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</si>
  <si>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</si>
  <si>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</si>
  <si>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</si>
  <si>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</si>
  <si>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</si>
  <si>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</si>
  <si>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</si>
  <si>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</si>
  <si>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</si>
  <si>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</si>
  <si>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</si>
  <si>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</si>
  <si>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</si>
  <si>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</si>
  <si>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</si>
  <si>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</si>
  <si>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</si>
  <si>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</si>
  <si>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</si>
  <si>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</si>
  <si>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</si>
  <si>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</si>
  <si>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</si>
  <si>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</si>
  <si>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</si>
  <si>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</si>
  <si>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</si>
  <si>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</si>
  <si>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</si>
  <si>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</si>
  <si>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</si>
  <si>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</si>
  <si>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</si>
  <si>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</si>
  <si>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</si>
  <si>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</si>
  <si>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</si>
  <si>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</si>
  <si>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</si>
  <si>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</si>
  <si>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</si>
  <si>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</si>
  <si>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</si>
  <si>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</si>
  <si>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</si>
  <si>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</si>
  <si>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</si>
  <si>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</si>
  <si>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</si>
  <si>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</si>
  <si>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</si>
  <si>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</si>
  <si>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</si>
  <si>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</si>
  <si>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</si>
  <si>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</si>
  <si>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</si>
  <si>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</si>
  <si>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</si>
  <si>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</si>
  <si>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</si>
  <si>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</si>
  <si>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</si>
  <si>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</si>
  <si>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</si>
  <si>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</si>
  <si>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</si>
  <si>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</si>
  <si>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</si>
  <si>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</si>
  <si>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</si>
  <si>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</si>
  <si>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</si>
  <si>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</si>
  <si>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</si>
  <si>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</si>
  <si>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</si>
  <si>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</si>
  <si>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</si>
  <si>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</si>
  <si>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</si>
  <si>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</si>
  <si>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</si>
  <si>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</si>
  <si>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</si>
  <si>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</si>
  <si>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</si>
  <si>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</si>
  <si>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</si>
  <si>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</si>
  <si>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</si>
  <si>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</si>
  <si>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</si>
  <si>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</si>
  <si>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</si>
  <si>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</si>
  <si>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</si>
  <si>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</si>
  <si>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</si>
  <si>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</si>
  <si>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</si>
  <si>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</si>
  <si>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</si>
  <si>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</si>
  <si>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</si>
  <si>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</si>
  <si>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</si>
  <si>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</si>
  <si>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</si>
  <si>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</si>
  <si>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</si>
  <si>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</si>
  <si>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</si>
  <si>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</si>
  <si>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</si>
  <si>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</si>
  <si>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</si>
  <si>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</si>
  <si>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</si>
  <si>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</si>
  <si>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</si>
  <si>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</si>
  <si>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</si>
  <si>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</si>
  <si>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</si>
  <si>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</si>
  <si>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</si>
  <si>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</si>
  <si>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</si>
  <si>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</si>
  <si>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</si>
  <si>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</si>
  <si>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</si>
  <si>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</si>
  <si>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</si>
  <si>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</si>
  <si>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</si>
  <si>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</si>
  <si>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</si>
  <si>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</si>
  <si>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</si>
  <si>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</si>
  <si>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</si>
  <si>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</si>
  <si>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</si>
  <si>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</si>
  <si>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</si>
  <si>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</si>
  <si>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</si>
  <si>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</si>
  <si>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</si>
  <si>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</si>
  <si>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</si>
  <si>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</si>
  <si>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</si>
  <si>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</si>
  <si>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</si>
  <si>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</si>
  <si>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</si>
  <si>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</si>
  <si>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</si>
  <si>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</si>
  <si>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</si>
  <si>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</si>
  <si>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</si>
  <si>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</si>
  <si>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</si>
  <si>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</si>
  <si>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</si>
  <si>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</si>
  <si>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</si>
  <si>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</si>
  <si>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</si>
  <si>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</si>
  <si>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</si>
  <si>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</si>
  <si>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</si>
  <si>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</si>
  <si>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</si>
  <si>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</si>
  <si>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</si>
  <si>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</si>
  <si>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</si>
  <si>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</si>
  <si>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</si>
  <si>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</si>
  <si>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</si>
  <si>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</si>
  <si>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</si>
  <si>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</si>
  <si>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</si>
  <si>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</si>
  <si>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</si>
  <si>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</si>
  <si>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</si>
  <si>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</si>
  <si>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</si>
  <si>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</si>
  <si>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</si>
  <si>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</si>
  <si>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</si>
  <si>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</si>
  <si>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</si>
  <si>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</si>
  <si>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</si>
  <si>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</si>
  <si>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</si>
  <si>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</si>
  <si>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</si>
  <si>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</si>
  <si>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</si>
  <si>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</si>
  <si>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</si>
  <si>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</si>
  <si>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</si>
  <si>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</si>
  <si>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</si>
  <si>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</si>
  <si>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</si>
  <si>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</si>
  <si>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</si>
  <si>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</si>
  <si>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</si>
  <si>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</si>
  <si>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</si>
  <si>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</si>
  <si>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</si>
  <si>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</si>
  <si>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</si>
  <si>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</si>
  <si>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</si>
  <si>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</si>
  <si>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</si>
  <si>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</si>
  <si>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</si>
  <si>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</si>
  <si>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</si>
  <si>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</si>
  <si>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</si>
  <si>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</si>
  <si>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</si>
  <si>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</si>
  <si>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</si>
  <si>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</si>
  <si>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</si>
  <si>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</si>
  <si>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</si>
  <si>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</si>
  <si>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</si>
  <si>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</si>
  <si>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</si>
  <si>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</si>
  <si>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</si>
  <si>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</si>
  <si>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</si>
  <si>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</si>
  <si>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</si>
  <si>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</si>
  <si>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</si>
  <si>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</si>
  <si>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</si>
  <si>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</si>
  <si>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</si>
  <si>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</si>
  <si>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</si>
  <si>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</si>
  <si>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</si>
  <si>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</si>
  <si>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</si>
  <si>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</si>
  <si>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</si>
  <si>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</si>
  <si>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</si>
  <si>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</si>
  <si>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</si>
  <si>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</si>
  <si>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</si>
  <si>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</si>
  <si>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</si>
  <si>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</si>
  <si>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</si>
  <si>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</si>
  <si>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</si>
  <si>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</si>
  <si>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</si>
  <si>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</si>
  <si>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</si>
  <si>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</si>
  <si>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</si>
  <si>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</si>
  <si>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</si>
  <si>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</si>
  <si>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</si>
  <si>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</si>
  <si>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</si>
  <si>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</si>
  <si>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</si>
  <si>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</si>
  <si>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</si>
  <si>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</si>
  <si>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</si>
  <si>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</si>
  <si>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</si>
  <si>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</si>
  <si>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</si>
  <si>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</si>
  <si>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</si>
  <si>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</si>
  <si>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</si>
  <si>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</si>
  <si>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</si>
  <si>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</si>
  <si>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</si>
  <si>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</si>
  <si>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</si>
  <si>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</si>
  <si>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</si>
  <si>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</si>
  <si>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</si>
  <si>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</si>
  <si>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</si>
  <si>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</si>
  <si>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</si>
  <si>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</si>
  <si>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</si>
  <si>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</si>
  <si>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</si>
  <si>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</si>
  <si>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</si>
  <si>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</si>
  <si>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</si>
  <si>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</si>
  <si>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</si>
  <si>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</si>
  <si>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</si>
  <si>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</si>
  <si>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</si>
  <si>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</si>
  <si>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</si>
  <si>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</si>
  <si>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</si>
  <si>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</si>
  <si>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</si>
  <si>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</si>
  <si>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</si>
  <si>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</si>
  <si>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</si>
  <si>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</si>
  <si>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</si>
  <si>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</si>
  <si>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</si>
  <si>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</si>
  <si>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</si>
  <si>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</si>
  <si>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</si>
  <si>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</si>
  <si>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</si>
  <si>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</si>
  <si>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</si>
  <si>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</si>
  <si>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</si>
  <si>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</si>
  <si>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</si>
  <si>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</si>
  <si>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</si>
  <si>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</si>
  <si>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</si>
  <si>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</si>
  <si>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</si>
  <si>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</si>
  <si>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</si>
  <si>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</si>
  <si>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</si>
  <si>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</si>
  <si>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</si>
  <si>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</si>
  <si>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</si>
  <si>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</si>
  <si>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</si>
  <si>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</si>
  <si>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</si>
  <si>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</si>
  <si>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</si>
  <si>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</si>
  <si>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</si>
  <si>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</si>
  <si>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</si>
  <si>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</si>
  <si>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</si>
  <si>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</si>
  <si>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</si>
  <si>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</si>
  <si>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</si>
  <si>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</si>
  <si>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</si>
  <si>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</si>
  <si>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</si>
  <si>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</si>
  <si>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</si>
  <si>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</si>
  <si>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</si>
  <si>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</si>
  <si>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</si>
  <si>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</si>
  <si>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</si>
  <si>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</si>
  <si>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</si>
  <si>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</si>
  <si>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</si>
  <si>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</si>
  <si>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</si>
  <si>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</si>
  <si>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</si>
  <si>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</si>
  <si>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</si>
  <si>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</si>
  <si>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</si>
  <si>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</si>
  <si>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</si>
  <si>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</si>
  <si>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</si>
  <si>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</si>
  <si>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</si>
  <si>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</si>
  <si>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</si>
  <si>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</si>
  <si>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</si>
  <si>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</si>
  <si>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</si>
  <si>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</si>
  <si>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</si>
  <si>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</si>
  <si>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</si>
  <si>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</si>
  <si>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</si>
  <si>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</si>
  <si>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</si>
  <si>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</si>
  <si>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</si>
  <si>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</si>
  <si>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</si>
  <si>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</si>
  <si>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</si>
  <si>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</si>
  <si>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</si>
  <si>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</si>
  <si>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</si>
  <si>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</si>
  <si>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</si>
  <si>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</si>
  <si>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</si>
  <si>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</si>
  <si>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</si>
  <si>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</si>
  <si>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</si>
  <si>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</si>
  <si>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</si>
  <si>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</si>
  <si>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</si>
  <si>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</si>
  <si>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</si>
  <si>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</si>
  <si>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</si>
  <si>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</si>
  <si>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</si>
  <si>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</si>
  <si>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</si>
  <si>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</si>
  <si>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</si>
  <si>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</si>
  <si>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</si>
  <si>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</si>
  <si>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</si>
  <si>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</si>
  <si>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</si>
  <si>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</si>
  <si>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</si>
  <si>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</si>
  <si>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</si>
  <si>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</si>
  <si>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</si>
  <si>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</si>
  <si>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</si>
  <si>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</si>
  <si>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</si>
  <si>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</si>
  <si>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</si>
  <si>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</si>
  <si>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</si>
  <si>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</si>
  <si>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</si>
  <si>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</si>
  <si>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</si>
  <si>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</si>
  <si>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</si>
  <si>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</si>
  <si>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</si>
  <si>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</si>
  <si>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</si>
  <si>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</si>
  <si>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</si>
  <si>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</si>
  <si>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</si>
  <si>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</si>
  <si>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</si>
  <si>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</si>
  <si>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</si>
  <si>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</si>
  <si>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</si>
  <si>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</si>
  <si>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</si>
  <si>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</si>
  <si>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</si>
  <si>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</si>
  <si>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</si>
  <si>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</si>
  <si>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</si>
  <si>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</si>
  <si>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</si>
  <si>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</si>
  <si>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</si>
  <si>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</si>
  <si>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</si>
  <si>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</si>
  <si>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</si>
  <si>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</si>
  <si>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</si>
  <si>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</si>
  <si>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</si>
  <si>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</si>
  <si>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</si>
  <si>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</si>
  <si>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</si>
  <si>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</si>
  <si>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</si>
  <si>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</si>
  <si>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</si>
  <si>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</si>
  <si>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</si>
  <si>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</si>
  <si>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</si>
  <si>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</si>
  <si>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</si>
  <si>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</si>
  <si>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</si>
  <si>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</si>
  <si>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</si>
  <si>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</si>
  <si>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</si>
  <si>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</si>
  <si>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</si>
  <si>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</si>
  <si>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</si>
  <si>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</si>
  <si>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</si>
  <si>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</si>
  <si>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</si>
  <si>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</si>
  <si>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</si>
  <si>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</si>
  <si>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</si>
  <si>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</si>
  <si>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</si>
  <si>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</si>
  <si>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</si>
  <si>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</si>
  <si>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</si>
  <si>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</si>
  <si>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</si>
  <si>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</si>
  <si>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</si>
  <si>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</si>
  <si>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</si>
  <si>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</si>
  <si>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</si>
  <si>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</si>
  <si>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</si>
  <si>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</si>
  <si>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</si>
  <si>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</si>
  <si>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</si>
  <si>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</si>
  <si>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</si>
  <si>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</si>
  <si>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</si>
  <si>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</si>
  <si>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</si>
  <si>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</si>
  <si>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</si>
  <si>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</si>
  <si>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</si>
  <si>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</si>
  <si>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</si>
  <si>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</si>
  <si>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</si>
  <si>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</si>
  <si>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</si>
  <si>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</si>
  <si>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</si>
  <si>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</si>
  <si>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</si>
  <si>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</si>
  <si>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</si>
  <si>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</si>
  <si>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</si>
  <si>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</si>
  <si>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</si>
  <si>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</si>
  <si>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</si>
  <si>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</si>
  <si>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</si>
  <si>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</si>
  <si>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</si>
  <si>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</si>
  <si>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</si>
  <si>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</si>
  <si>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</si>
  <si>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</si>
  <si>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</si>
  <si>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</si>
  <si>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</si>
  <si>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</si>
  <si>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</si>
  <si>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</si>
  <si>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</si>
  <si>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</si>
  <si>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</si>
  <si>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</si>
  <si>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</si>
  <si>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</si>
  <si>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</si>
  <si>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</si>
  <si>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</si>
  <si>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</si>
  <si>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</si>
  <si>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</si>
  <si>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</si>
  <si>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</si>
  <si>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</si>
  <si>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</si>
  <si>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</si>
  <si>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</si>
  <si>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</si>
  <si>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</si>
  <si>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</si>
  <si>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</si>
  <si>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</si>
  <si>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</si>
  <si>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</si>
  <si>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</si>
  <si>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</si>
  <si>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</si>
  <si>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</si>
  <si>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</si>
  <si>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</si>
  <si>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</si>
  <si>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</si>
  <si>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</si>
  <si>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</si>
  <si>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</si>
  <si>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</si>
  <si>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</si>
  <si>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</si>
  <si>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</si>
  <si>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</si>
  <si>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</si>
  <si>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</si>
  <si>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</si>
  <si>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</si>
  <si>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</si>
  <si>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</si>
  <si>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</si>
  <si>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</si>
  <si>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</si>
  <si>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</si>
  <si>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</si>
  <si>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</si>
  <si>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</si>
  <si>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</si>
  <si>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</si>
  <si>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</si>
  <si>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</si>
  <si>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</si>
  <si>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</si>
  <si>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</si>
  <si>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</si>
  <si>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</si>
  <si>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</si>
  <si>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</si>
  <si>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</si>
  <si>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</si>
  <si>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</si>
  <si>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</si>
  <si>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</si>
  <si>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</si>
  <si>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</si>
  <si>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</si>
  <si>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</si>
  <si>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</si>
  <si>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</si>
  <si>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</si>
  <si>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</si>
  <si>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</si>
  <si>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</si>
  <si>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</si>
  <si>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</si>
  <si>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</si>
  <si>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</si>
  <si>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</si>
  <si>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</si>
  <si>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</si>
  <si>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</si>
  <si>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</si>
  <si>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</si>
  <si>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</si>
  <si>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</si>
  <si>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</si>
  <si>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</si>
  <si>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</si>
  <si>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</si>
  <si>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</si>
  <si>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</si>
  <si>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</si>
  <si>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</si>
  <si>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</si>
  <si>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</si>
  <si>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</si>
  <si>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</si>
  <si>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</si>
  <si>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</si>
  <si>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</si>
  <si>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</si>
  <si>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</si>
  <si>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</si>
  <si>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</si>
  <si>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</si>
  <si>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</si>
  <si>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</si>
  <si>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</si>
  <si>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</si>
  <si>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</si>
  <si>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</si>
  <si>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</si>
  <si>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</si>
  <si>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</si>
  <si>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</si>
  <si>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</si>
  <si>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</si>
  <si>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</si>
  <si>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</si>
  <si>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</si>
  <si>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</si>
  <si>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</si>
  <si>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</si>
  <si>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</si>
  <si>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</si>
  <si>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</si>
  <si>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</si>
  <si>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</si>
  <si>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</si>
  <si>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</si>
  <si>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</si>
  <si>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</si>
  <si>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</si>
  <si>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</si>
  <si>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</si>
  <si>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</si>
  <si>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</si>
  <si>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</si>
  <si>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</si>
  <si>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</si>
  <si>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</si>
  <si>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</si>
  <si>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</si>
  <si>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</si>
  <si>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</si>
  <si>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</si>
  <si>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</si>
  <si>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</si>
  <si>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</si>
  <si>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</si>
  <si>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</si>
  <si>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</si>
  <si>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</si>
  <si>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</si>
  <si>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</si>
  <si>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</si>
  <si>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</si>
  <si>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</si>
  <si>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</si>
  <si>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</si>
  <si>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</si>
  <si>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</si>
  <si>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</si>
  <si>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</si>
  <si>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</si>
  <si>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</si>
  <si>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</si>
  <si>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</si>
  <si>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</si>
  <si>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</si>
  <si>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</si>
  <si>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</si>
  <si>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</si>
  <si>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</si>
  <si>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</si>
  <si>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</si>
  <si>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</si>
  <si>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</si>
  <si>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</si>
  <si>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</si>
  <si>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</si>
  <si>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</si>
  <si>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</si>
  <si>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</si>
  <si>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</si>
  <si>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</si>
  <si>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</si>
  <si>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</si>
  <si>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</si>
  <si>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</si>
  <si>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</si>
  <si>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</si>
  <si>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</si>
  <si>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</si>
  <si>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</si>
  <si>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</si>
  <si>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</si>
  <si>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</si>
  <si>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</si>
  <si>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</si>
  <si>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</si>
  <si>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</si>
  <si>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</si>
  <si>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</si>
  <si>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</si>
  <si>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</si>
  <si>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</si>
  <si>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</si>
  <si>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</si>
  <si>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</si>
  <si>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</si>
  <si>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</si>
  <si>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</si>
  <si>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</si>
  <si>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</si>
  <si>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</si>
  <si>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</si>
  <si>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</si>
  <si>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</si>
  <si>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</si>
  <si>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</si>
  <si>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</si>
  <si>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</si>
  <si>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</si>
  <si>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</si>
  <si>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</si>
  <si>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</si>
  <si>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</si>
  <si>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</si>
  <si>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</si>
  <si>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</si>
  <si>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</si>
  <si>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</si>
  <si>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</si>
  <si>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</si>
  <si>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</si>
  <si>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</si>
  <si>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</si>
  <si>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</si>
  <si>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</si>
  <si>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</si>
  <si>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</si>
  <si>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</si>
  <si>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</si>
  <si>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</si>
  <si>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</si>
  <si>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</si>
  <si>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</si>
  <si>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</si>
  <si>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</si>
  <si>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</si>
  <si>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</si>
  <si>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</si>
  <si>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</si>
  <si>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</si>
  <si>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</si>
  <si>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</si>
  <si>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</si>
  <si>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</si>
  <si>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</si>
  <si>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</si>
  <si>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</si>
  <si>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</si>
  <si>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</si>
  <si>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</si>
  <si>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</si>
  <si>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</si>
  <si>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</si>
  <si>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</si>
  <si>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</si>
  <si>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</si>
  <si>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</si>
  <si>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</si>
  <si>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</si>
  <si>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</si>
  <si>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</si>
  <si>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</si>
  <si>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</si>
  <si>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</si>
  <si>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</si>
  <si>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</si>
  <si>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</si>
  <si>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</si>
  <si>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</si>
  <si>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</si>
  <si>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</si>
  <si>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</si>
  <si>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</si>
  <si>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</si>
  <si>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</si>
  <si>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</si>
  <si>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</si>
  <si>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</si>
  <si>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</si>
  <si>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</si>
  <si>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</si>
  <si>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</si>
  <si>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</si>
  <si>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</si>
  <si>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</si>
  <si>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</si>
  <si>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</si>
  <si>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</si>
  <si>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</si>
  <si>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</si>
  <si>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</si>
  <si>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</si>
  <si>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</si>
  <si>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</si>
  <si>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</si>
  <si>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</si>
  <si>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</si>
  <si>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</si>
  <si>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</si>
  <si>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</si>
  <si>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</si>
  <si>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</si>
  <si>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</si>
  <si>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</si>
  <si>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</si>
  <si>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</si>
  <si>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</si>
  <si>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</si>
  <si>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</si>
  <si>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</si>
  <si>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</si>
  <si>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</si>
  <si>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</si>
  <si>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</si>
  <si>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</si>
  <si>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</si>
  <si>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</si>
  <si>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</si>
  <si>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</si>
  <si>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</si>
  <si>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</si>
  <si>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</si>
  <si>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</si>
  <si>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</si>
  <si>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</si>
  <si>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</si>
  <si>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</si>
  <si>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</si>
  <si>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</si>
  <si>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</si>
  <si>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</si>
  <si>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</si>
  <si>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</si>
  <si>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</si>
  <si>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</si>
  <si>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</si>
  <si>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</si>
  <si>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</si>
  <si>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</si>
  <si>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</si>
  <si>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</si>
  <si>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</si>
  <si>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</si>
  <si>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</si>
  <si>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</si>
  <si>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</si>
  <si>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</si>
  <si>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</si>
  <si>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</si>
  <si>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</si>
  <si>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</si>
  <si>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</si>
  <si>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</si>
  <si>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</si>
  <si>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</si>
  <si>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</si>
  <si>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</si>
  <si>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</si>
  <si>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</si>
  <si>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</si>
  <si>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</si>
  <si>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</si>
  <si>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</si>
  <si>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</si>
  <si>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</si>
  <si>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</si>
  <si>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</si>
  <si>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</si>
  <si>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</si>
  <si>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</si>
  <si>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</si>
  <si>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</si>
  <si>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</si>
  <si>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</si>
  <si>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</si>
  <si>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</si>
  <si>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</si>
  <si>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</si>
  <si>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</si>
  <si>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</si>
  <si>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</si>
  <si>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</si>
  <si>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</si>
  <si>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</si>
  <si>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</si>
  <si>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</si>
  <si>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</si>
  <si>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</si>
  <si>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</si>
  <si>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</si>
  <si>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</si>
  <si>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</si>
  <si>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</si>
  <si>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</si>
  <si>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</si>
  <si>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</si>
  <si>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</si>
  <si>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</si>
  <si>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</si>
  <si>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</si>
  <si>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</si>
  <si>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</si>
  <si>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</si>
  <si>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</si>
  <si>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</si>
  <si>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</si>
  <si>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</si>
  <si>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</si>
  <si>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</si>
  <si>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</si>
  <si>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</si>
  <si>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</si>
  <si>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</si>
  <si>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</si>
  <si>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</si>
  <si>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</si>
  <si>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</si>
  <si>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</si>
  <si>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</si>
  <si>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</si>
  <si>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</si>
  <si>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</si>
  <si>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</si>
  <si>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</si>
  <si>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</si>
  <si>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</si>
  <si>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</si>
  <si>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</si>
  <si>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</si>
  <si>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</si>
  <si>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</si>
  <si>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</si>
  <si>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</si>
  <si>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</si>
  <si>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</si>
  <si>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</si>
  <si>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</si>
  <si>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</si>
  <si>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</si>
  <si>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</si>
  <si>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</si>
  <si>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</si>
  <si>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</si>
  <si>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</si>
  <si>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</si>
  <si>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</si>
  <si>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</si>
  <si>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</si>
  <si>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</si>
  <si>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</si>
  <si>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</si>
  <si>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</si>
  <si>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</si>
  <si>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</si>
  <si>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</si>
  <si>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</si>
  <si>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</si>
  <si>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</si>
  <si>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</si>
  <si>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</si>
  <si>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</si>
  <si>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</si>
  <si>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</si>
  <si>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</si>
  <si>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</si>
  <si>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</si>
  <si>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</si>
  <si>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</si>
  <si>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</si>
  <si>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</si>
  <si>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</si>
  <si>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</si>
  <si>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</si>
  <si>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</si>
  <si>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</si>
  <si>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</si>
  <si>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</si>
  <si>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</si>
  <si>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</si>
  <si>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</si>
  <si>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</si>
  <si>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</si>
  <si>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</si>
  <si>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</si>
  <si>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</si>
  <si>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</si>
  <si>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</si>
  <si>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</si>
  <si>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</si>
  <si>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</si>
  <si>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</si>
  <si>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</si>
  <si>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</si>
  <si>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</si>
  <si>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</si>
  <si>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</si>
  <si>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</si>
  <si>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</si>
  <si>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</si>
  <si>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</si>
  <si>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</si>
  <si>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</si>
  <si>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</si>
  <si>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</si>
  <si>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</si>
  <si>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</si>
  <si>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</si>
  <si>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</si>
  <si>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</si>
  <si>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</si>
  <si>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</si>
  <si>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</si>
  <si>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</si>
  <si>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</si>
  <si>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</si>
  <si>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</si>
  <si>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</si>
  <si>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</si>
  <si>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</si>
  <si>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</si>
  <si>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</si>
  <si>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</si>
  <si>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</si>
  <si>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</si>
  <si>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</si>
  <si>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</si>
  <si>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</si>
  <si>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</si>
  <si>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</si>
  <si>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</si>
  <si>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</si>
  <si>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</si>
  <si>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</si>
  <si>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</si>
  <si>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</si>
  <si>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</si>
  <si>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</si>
  <si>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</si>
  <si>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</si>
  <si>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</si>
  <si>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</si>
  <si>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</si>
  <si>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</si>
  <si>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</si>
  <si>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</si>
  <si>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</si>
  <si>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</si>
  <si>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</si>
  <si>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</si>
  <si>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</si>
  <si>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</si>
  <si>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</si>
  <si>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</si>
  <si>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</si>
  <si>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</si>
  <si>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</si>
  <si>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</si>
  <si>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</si>
  <si>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</si>
  <si>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</si>
  <si>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</si>
  <si>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</si>
  <si>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</si>
  <si>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</si>
  <si>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</si>
  <si>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</si>
  <si>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</si>
  <si>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</si>
  <si>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</si>
  <si>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</si>
  <si>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</si>
  <si>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</si>
  <si>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</si>
  <si>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</si>
  <si>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</si>
  <si>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</si>
  <si>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</si>
  <si>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</si>
  <si>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</si>
  <si>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</si>
  <si>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</si>
  <si>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</si>
  <si>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</si>
  <si>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</si>
  <si>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</si>
  <si>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</si>
  <si>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</si>
  <si>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</si>
  <si>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</si>
  <si>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</si>
  <si>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</si>
  <si>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</si>
  <si>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</si>
  <si>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</si>
  <si>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</si>
  <si>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</si>
  <si>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</si>
  <si>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</si>
  <si>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</si>
  <si>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</si>
  <si>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</si>
  <si>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</si>
  <si>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</si>
  <si>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</si>
  <si>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</si>
  <si>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</si>
  <si>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</si>
  <si>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</si>
  <si>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</si>
  <si>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</si>
  <si>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</si>
  <si>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</si>
  <si>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</si>
  <si>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</si>
  <si>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</si>
  <si>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</si>
  <si>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</si>
  <si>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</si>
  <si>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</si>
  <si>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</si>
  <si>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</si>
  <si>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</si>
  <si>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</si>
  <si>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</si>
  <si>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</si>
  <si>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</si>
  <si>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</si>
  <si>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</si>
  <si>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</si>
  <si>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</si>
  <si>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</si>
  <si>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</si>
  <si>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</si>
  <si>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</si>
  <si>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</si>
  <si>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</si>
  <si>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</si>
  <si>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</si>
  <si>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</si>
  <si>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</si>
  <si>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</si>
  <si>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</si>
  <si>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</si>
  <si>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</si>
  <si>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</si>
  <si>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</si>
  <si>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</si>
  <si>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</si>
  <si>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</si>
  <si>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</si>
  <si>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</si>
  <si>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</si>
  <si>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</si>
  <si>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</si>
  <si>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</si>
  <si>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</si>
  <si>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</si>
  <si>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</si>
  <si>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</si>
  <si>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</si>
  <si>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</si>
  <si>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</si>
  <si>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</si>
  <si>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</si>
  <si>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</si>
  <si>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</si>
  <si>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</si>
  <si>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</si>
  <si>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</si>
  <si>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</si>
  <si>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</si>
  <si>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</si>
  <si>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</si>
  <si>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</si>
  <si>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</si>
  <si>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</si>
  <si>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</si>
  <si>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</si>
  <si>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</si>
  <si>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</si>
  <si>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</si>
  <si>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</si>
  <si>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</si>
  <si>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</si>
  <si>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</si>
  <si>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</si>
  <si>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</si>
  <si>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</si>
  <si>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</si>
  <si>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</si>
  <si>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</si>
  <si>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</si>
  <si>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</si>
  <si>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</si>
  <si>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</si>
  <si>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</si>
  <si>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</si>
  <si>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</si>
  <si>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</si>
  <si>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</si>
  <si>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</si>
  <si>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</si>
  <si>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</si>
  <si>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</si>
  <si>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</si>
  <si>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</si>
  <si>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</si>
  <si>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</si>
  <si>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</si>
  <si>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</si>
  <si>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</si>
  <si>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</si>
  <si>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</si>
  <si>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</si>
  <si>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</si>
  <si>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</si>
  <si>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</si>
  <si>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</si>
  <si>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</si>
  <si>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</si>
  <si>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</si>
  <si>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</si>
  <si>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</si>
  <si>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</si>
  <si>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</si>
  <si>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</si>
  <si>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</si>
  <si>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</si>
  <si>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</si>
  <si>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</si>
  <si>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</si>
  <si>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</si>
  <si>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</si>
  <si>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</si>
  <si>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</si>
  <si>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</si>
  <si>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</si>
  <si>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</si>
  <si>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</si>
  <si>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</si>
  <si>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</si>
  <si>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</si>
  <si>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</si>
  <si>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</si>
  <si>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</si>
  <si>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</si>
  <si>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</si>
  <si>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</si>
  <si>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</si>
  <si>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</si>
  <si>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</si>
  <si>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</si>
  <si>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</si>
  <si>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</si>
  <si>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</si>
  <si>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</si>
  <si>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</si>
  <si>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</si>
  <si>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</si>
  <si>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</si>
  <si>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</si>
  <si>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</si>
  <si>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</si>
  <si>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</si>
  <si>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</si>
  <si>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</si>
  <si>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</si>
  <si>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</si>
  <si>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</si>
  <si>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</si>
  <si>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</si>
  <si>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</si>
  <si>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</si>
  <si>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</si>
  <si>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</si>
  <si>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</si>
  <si>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</si>
  <si>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</si>
  <si>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</si>
  <si>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</si>
  <si>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</si>
  <si>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</si>
  <si>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</si>
  <si>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</si>
  <si>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</si>
  <si>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</si>
  <si>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</si>
  <si>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</si>
  <si>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</si>
  <si>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</si>
  <si>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</si>
  <si>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</si>
  <si>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</si>
  <si>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</si>
  <si>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</si>
  <si>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</si>
  <si>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</si>
  <si>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</si>
  <si>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</si>
  <si>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</si>
  <si>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</si>
  <si>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</si>
  <si>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</si>
  <si>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</si>
  <si>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</si>
  <si>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</si>
  <si>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</si>
  <si>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</si>
  <si>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</si>
  <si>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</si>
  <si>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</si>
  <si>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</si>
  <si>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</si>
  <si>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</si>
  <si>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</si>
  <si>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</si>
  <si>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</si>
  <si>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</si>
  <si>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</si>
  <si>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</si>
  <si>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</si>
  <si>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</si>
  <si>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</si>
  <si>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</si>
  <si>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</si>
  <si>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</si>
  <si>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</si>
  <si>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</si>
  <si>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</si>
  <si>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</si>
  <si>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</si>
  <si>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</si>
  <si>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</si>
  <si>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</si>
  <si>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</si>
  <si>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</si>
  <si>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</si>
  <si>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</si>
  <si>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</si>
  <si>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</si>
  <si>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</si>
  <si>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</si>
  <si>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</si>
  <si>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</si>
  <si>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</si>
  <si>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</si>
  <si>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</si>
  <si>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</si>
  <si>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</si>
  <si>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</si>
  <si>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</si>
  <si>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</si>
  <si>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</si>
  <si>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</si>
  <si>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</si>
  <si>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</si>
  <si>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</si>
  <si>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</si>
  <si>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</si>
  <si>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</si>
  <si>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</si>
  <si>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</si>
  <si>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</si>
  <si>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</si>
  <si>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</si>
  <si>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</si>
  <si>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</si>
  <si>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</si>
  <si>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</si>
  <si>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</si>
  <si>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</si>
  <si>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</si>
  <si>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</si>
  <si>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</si>
  <si>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</si>
  <si>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</si>
  <si>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</si>
  <si>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</si>
  <si>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</si>
  <si>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</si>
  <si>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</si>
  <si>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</si>
  <si>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</si>
  <si>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</si>
  <si>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</si>
  <si>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</si>
  <si>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</si>
  <si>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</si>
  <si>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</si>
  <si>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</si>
  <si>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</si>
  <si>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</si>
  <si>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</si>
  <si>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</si>
  <si>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</si>
  <si>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</si>
  <si>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</si>
  <si>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</si>
  <si>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</si>
  <si>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</si>
  <si>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</si>
  <si>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</si>
  <si>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</si>
  <si>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</si>
  <si>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</si>
  <si>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</si>
  <si>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</si>
  <si>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</si>
  <si>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</si>
  <si>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</si>
  <si>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</si>
  <si>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</si>
  <si>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</si>
  <si>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</si>
  <si>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</si>
  <si>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</si>
  <si>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</si>
  <si>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</si>
  <si>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</si>
  <si>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</si>
  <si>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</si>
  <si>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</si>
  <si>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</si>
  <si>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</si>
  <si>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</si>
  <si>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</si>
  <si>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</si>
  <si>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</si>
  <si>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</si>
  <si>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</si>
  <si>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</si>
  <si>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</si>
  <si>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</si>
  <si>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</si>
  <si>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</si>
  <si>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</si>
  <si>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</si>
  <si>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</si>
  <si>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</si>
  <si>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</si>
  <si>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</si>
  <si>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</si>
  <si>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</si>
  <si>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</si>
  <si>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</si>
  <si>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</si>
  <si>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</si>
  <si>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</si>
  <si>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</si>
  <si>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</si>
  <si>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</si>
  <si>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</si>
  <si>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</si>
  <si>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</si>
  <si>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</si>
  <si>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</si>
  <si>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</si>
  <si>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</si>
  <si>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</si>
  <si>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</si>
  <si>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</si>
  <si>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</si>
  <si>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</si>
  <si>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</si>
  <si>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</si>
  <si>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</si>
  <si>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</si>
  <si>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</si>
  <si>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</si>
  <si>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</si>
  <si>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</si>
  <si>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</si>
  <si>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</si>
  <si>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</si>
  <si>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</si>
  <si>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</si>
  <si>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</si>
  <si>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</si>
  <si>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</si>
  <si>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</si>
  <si>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</si>
  <si>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</si>
  <si>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</si>
  <si>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</si>
  <si>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</si>
  <si>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</si>
  <si>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</si>
  <si>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</si>
  <si>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</si>
  <si>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</si>
  <si>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</si>
  <si>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</si>
  <si>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</si>
  <si>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</si>
  <si>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</si>
  <si>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</si>
  <si>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</si>
  <si>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</si>
  <si>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</si>
  <si>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</si>
  <si>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</si>
  <si>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</si>
  <si>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</si>
  <si>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</si>
  <si>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</si>
  <si>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</si>
  <si>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</si>
  <si>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</si>
  <si>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</si>
  <si>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</si>
  <si>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</si>
  <si>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</si>
  <si>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</si>
  <si>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</si>
  <si>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</si>
  <si>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</si>
  <si>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</si>
  <si>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</si>
  <si>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</si>
  <si>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</si>
  <si>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</si>
  <si>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</si>
  <si>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</si>
  <si>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</si>
  <si>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</si>
  <si>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</si>
  <si>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</si>
  <si>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</si>
  <si>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</si>
  <si>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</si>
  <si>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</si>
  <si>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</si>
  <si>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</si>
  <si>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</si>
  <si>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</si>
  <si>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</si>
  <si>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</si>
  <si>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</si>
  <si>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</si>
  <si>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</si>
  <si>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</si>
  <si>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</si>
  <si>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</si>
  <si>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</si>
  <si>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</si>
  <si>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</si>
  <si>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</si>
  <si>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</si>
  <si>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</si>
  <si>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</si>
  <si>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</si>
  <si>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</si>
  <si>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</si>
  <si>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</si>
  <si>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</si>
  <si>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</si>
  <si>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</si>
  <si>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</si>
  <si>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</si>
  <si>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</si>
  <si>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</si>
  <si>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</si>
  <si>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</si>
  <si>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</si>
  <si>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</si>
  <si>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</si>
  <si>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</si>
  <si>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</si>
  <si>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</si>
  <si>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</si>
  <si>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</si>
  <si>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</si>
  <si>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</si>
  <si>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</si>
  <si>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</si>
  <si>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</si>
  <si>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</si>
  <si>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</si>
  <si>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</si>
  <si>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</si>
  <si>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</si>
  <si>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</si>
  <si>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</si>
  <si>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</si>
  <si>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</si>
  <si>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</si>
  <si>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</si>
  <si>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</si>
  <si>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</si>
  <si>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</si>
  <si>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</si>
  <si>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</si>
  <si>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</si>
  <si>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</si>
  <si>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</si>
  <si>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</si>
  <si>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</si>
  <si>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</si>
  <si>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</si>
  <si>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</si>
  <si>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</si>
  <si>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</si>
  <si>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</si>
  <si>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</si>
  <si>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</si>
  <si>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</si>
  <si>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</si>
  <si>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</si>
  <si>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</si>
  <si>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</si>
  <si>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</si>
  <si>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</si>
  <si>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</si>
  <si>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</si>
  <si>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</si>
  <si>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</si>
  <si>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</si>
  <si>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</si>
  <si>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</si>
  <si>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</si>
  <si>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</si>
  <si>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</si>
  <si>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</si>
  <si>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</si>
  <si>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</si>
  <si>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</si>
  <si>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</si>
  <si>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</si>
  <si>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</si>
  <si>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</si>
  <si>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</si>
  <si>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</si>
  <si>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</si>
  <si>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</si>
  <si>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</si>
  <si>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</si>
  <si>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</si>
  <si>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</si>
  <si>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</si>
  <si>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</si>
  <si>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</si>
  <si>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</si>
  <si>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</si>
  <si>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</si>
  <si>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</si>
  <si>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</si>
  <si>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</si>
  <si>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</si>
  <si>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</si>
  <si>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</si>
  <si>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</si>
  <si>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</si>
  <si>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</si>
  <si>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</si>
  <si>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</si>
  <si>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</si>
  <si>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</si>
  <si>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</si>
  <si>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</si>
  <si>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</si>
  <si>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</si>
  <si>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</si>
  <si>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</si>
  <si>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</si>
  <si>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</si>
  <si>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</si>
  <si>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</si>
  <si>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</si>
  <si>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</si>
  <si>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</si>
  <si>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</si>
  <si>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</si>
  <si>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</si>
  <si>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</si>
  <si>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</si>
  <si>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</si>
  <si>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</si>
  <si>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</si>
  <si>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</si>
  <si>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</si>
  <si>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</si>
  <si>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</si>
  <si>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</si>
  <si>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</si>
  <si>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</si>
  <si>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</si>
  <si>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</si>
  <si>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</si>
  <si>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</si>
  <si>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</si>
  <si>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</si>
  <si>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</si>
  <si>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</si>
  <si>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</si>
  <si>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</si>
  <si>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</si>
  <si>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</si>
  <si>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</si>
  <si>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</si>
  <si>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</si>
  <si>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</si>
  <si>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</si>
  <si>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</si>
  <si>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</si>
  <si>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</si>
  <si>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</si>
  <si>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</si>
  <si>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</si>
  <si>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</si>
  <si>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</si>
  <si>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</si>
  <si>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</si>
  <si>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</si>
  <si>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</si>
  <si>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</si>
  <si>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</si>
  <si>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</si>
  <si>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</si>
  <si>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</si>
  <si>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</si>
  <si>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</si>
  <si>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</si>
  <si>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</si>
  <si>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</si>
  <si>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</si>
  <si>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</si>
  <si>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</si>
  <si>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</si>
  <si>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</si>
  <si>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</si>
  <si>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</si>
  <si>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</si>
  <si>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</si>
  <si>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</si>
  <si>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</si>
  <si>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</si>
  <si>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</si>
  <si>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</si>
  <si>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</si>
  <si>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</si>
  <si>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</si>
  <si>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</si>
  <si>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</si>
  <si>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</si>
  <si>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</si>
  <si>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</si>
  <si>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</si>
  <si>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</si>
  <si>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</si>
  <si>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</si>
  <si>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</si>
  <si>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</si>
  <si>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</si>
  <si>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</si>
  <si>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</si>
  <si>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</si>
  <si>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</si>
  <si>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</si>
  <si>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</si>
  <si>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</si>
  <si>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</si>
  <si>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</si>
  <si>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</si>
  <si>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</si>
  <si>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</si>
  <si>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</si>
  <si>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</si>
  <si>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</si>
  <si>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</si>
  <si>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</si>
  <si>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</si>
  <si>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</si>
  <si>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</si>
  <si>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</si>
  <si>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</si>
  <si>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</si>
  <si>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</si>
  <si>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</si>
  <si>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</si>
  <si>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</si>
  <si>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</si>
  <si>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</si>
  <si>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</si>
  <si>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</si>
  <si>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</si>
  <si>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</si>
  <si>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</si>
  <si>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</si>
  <si>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</si>
  <si>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</si>
  <si>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</si>
  <si>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</si>
  <si>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</si>
  <si>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</si>
  <si>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</si>
  <si>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</si>
  <si>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</si>
  <si>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</si>
  <si>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</si>
  <si>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</si>
  <si>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</si>
  <si>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</si>
  <si>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</si>
  <si>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</si>
  <si>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</si>
  <si>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</si>
  <si>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</si>
  <si>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</si>
  <si>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</si>
  <si>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</si>
  <si>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</si>
  <si>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</si>
  <si>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</si>
  <si>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</si>
  <si>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</si>
  <si>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</si>
  <si>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</si>
  <si>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</si>
  <si>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</si>
  <si>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</si>
  <si>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</si>
  <si>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</si>
  <si>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</si>
  <si>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</si>
  <si>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</si>
  <si>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</si>
  <si>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</si>
  <si>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</si>
  <si>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</si>
  <si>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</si>
  <si>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</si>
  <si>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</si>
  <si>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</si>
  <si>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</si>
  <si>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</si>
  <si>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</si>
  <si>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</si>
  <si>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</si>
  <si>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</si>
  <si>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</si>
  <si>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</si>
  <si>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</si>
  <si>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</si>
  <si>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</si>
  <si>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</si>
  <si>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</si>
  <si>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</si>
  <si>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</si>
  <si>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</si>
  <si>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</si>
  <si>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</si>
  <si>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</si>
  <si>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</si>
  <si>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</si>
  <si>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</si>
  <si>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</si>
  <si>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</si>
  <si>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</si>
  <si>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</si>
  <si>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</si>
  <si>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</si>
  <si>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</si>
  <si>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</si>
  <si>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</si>
  <si>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</si>
  <si>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</si>
  <si>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</si>
  <si>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</si>
  <si>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</si>
  <si>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</si>
  <si>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</si>
  <si>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</si>
  <si>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</si>
  <si>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</si>
  <si>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</si>
  <si>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</si>
  <si>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</si>
  <si>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</si>
  <si>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</si>
  <si>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</si>
  <si>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</si>
  <si>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</si>
  <si>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</si>
  <si>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</si>
  <si>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</si>
  <si>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</si>
  <si>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</si>
  <si>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</si>
  <si>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</si>
  <si>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</si>
  <si>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</si>
  <si>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</si>
  <si>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</si>
  <si>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</si>
  <si>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</si>
  <si>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</si>
  <si>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</si>
  <si>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</si>
  <si>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</si>
  <si>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</si>
  <si>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</si>
  <si>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</si>
  <si>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</si>
  <si>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</si>
  <si>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</si>
  <si>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</si>
  <si>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</si>
  <si>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</si>
  <si>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</si>
  <si>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</si>
  <si>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</si>
  <si>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</si>
  <si>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</si>
  <si>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</si>
  <si>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</si>
  <si>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</si>
  <si>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</si>
  <si>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</si>
  <si>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</si>
  <si>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</si>
  <si>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</si>
  <si>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</si>
  <si>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</si>
  <si>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</si>
  <si>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</si>
  <si>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</si>
  <si>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</si>
  <si>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</si>
  <si>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</si>
  <si>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</si>
  <si>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</si>
  <si>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</si>
  <si>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</si>
  <si>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</si>
  <si>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</si>
  <si>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</si>
  <si>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</si>
  <si>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</si>
  <si>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</si>
  <si>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</si>
  <si>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</si>
  <si>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</si>
  <si>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</si>
  <si>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</si>
  <si>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</si>
  <si>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</si>
  <si>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</si>
  <si>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</si>
  <si>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</si>
  <si>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</si>
  <si>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</si>
  <si>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</si>
  <si>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</si>
  <si>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</si>
  <si>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</si>
  <si>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</si>
  <si>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</si>
  <si>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</si>
  <si>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</si>
  <si>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</si>
  <si>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</si>
  <si>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</si>
  <si>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</si>
  <si>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</si>
  <si>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</si>
  <si>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</si>
  <si>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</si>
  <si>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</si>
  <si>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</si>
  <si>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</si>
  <si>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</si>
  <si>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</si>
  <si>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</si>
  <si>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</si>
  <si>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</si>
  <si>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</si>
  <si>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</si>
  <si>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</si>
  <si>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</si>
  <si>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</si>
  <si>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</si>
  <si>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</si>
  <si>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</si>
  <si>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</si>
  <si>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</si>
  <si>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</si>
  <si>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</si>
  <si>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</si>
  <si>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</si>
  <si>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</si>
  <si>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</si>
  <si>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</si>
  <si>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</si>
  <si>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</si>
  <si>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</si>
  <si>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</si>
  <si>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</si>
  <si>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</si>
  <si>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</si>
  <si>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</si>
  <si>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</si>
  <si>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</si>
  <si>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</si>
  <si>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</si>
  <si>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</si>
  <si>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</si>
  <si>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</si>
  <si>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</si>
  <si>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</si>
  <si>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</si>
  <si>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</si>
  <si>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</si>
  <si>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</si>
  <si>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</si>
  <si>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</si>
  <si>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</si>
  <si>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</si>
  <si>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</si>
  <si>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</si>
  <si>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</si>
  <si>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</si>
  <si>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</si>
  <si>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</si>
  <si>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</si>
  <si>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</si>
  <si>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</si>
  <si>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</si>
  <si>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</si>
  <si>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</si>
  <si>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</si>
  <si>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</si>
  <si>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</si>
  <si>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</si>
  <si>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</si>
  <si>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</si>
  <si>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</si>
  <si>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</si>
  <si>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</si>
  <si>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</si>
  <si>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</si>
  <si>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</si>
  <si>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</si>
  <si>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</si>
  <si>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</si>
  <si>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</si>
  <si>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</si>
  <si>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</si>
  <si>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</si>
  <si>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</si>
  <si>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</si>
  <si>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</si>
  <si>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</si>
  <si>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</si>
  <si>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</si>
  <si>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</si>
  <si>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</si>
  <si>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</si>
  <si>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</si>
  <si>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</si>
  <si>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</si>
  <si>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</si>
  <si>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</si>
  <si>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</si>
  <si>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</si>
  <si>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</si>
  <si>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</si>
  <si>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</si>
  <si>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</si>
  <si>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</si>
  <si>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</si>
  <si>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</si>
  <si>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</si>
  <si>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</si>
  <si>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</si>
  <si>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</si>
  <si>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</si>
  <si>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</si>
  <si>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</si>
  <si>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</si>
  <si>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</si>
  <si>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</si>
  <si>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</si>
  <si>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</si>
  <si>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</si>
  <si>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</si>
  <si>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</si>
  <si>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</si>
  <si>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</si>
  <si>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</si>
  <si>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</si>
  <si>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</si>
  <si>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</si>
  <si>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</si>
  <si>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</si>
  <si>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</si>
  <si>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</si>
  <si>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</si>
  <si>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</si>
  <si>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</si>
  <si>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</si>
  <si>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</si>
  <si>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</si>
  <si>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</si>
  <si>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</si>
  <si>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</si>
  <si>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</si>
  <si>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</si>
  <si>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</si>
  <si>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</si>
  <si>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</si>
  <si>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</si>
  <si>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</si>
  <si>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</si>
  <si>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</si>
  <si>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</si>
  <si>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</si>
  <si>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</si>
  <si>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</si>
  <si>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</si>
  <si>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</si>
  <si>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</si>
  <si>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</si>
  <si>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</si>
  <si>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</si>
  <si>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</si>
  <si>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</si>
  <si>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</si>
  <si>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</si>
  <si>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</si>
  <si>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</si>
  <si>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</si>
  <si>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</si>
  <si>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</si>
  <si>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</si>
  <si>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</si>
  <si>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</si>
  <si>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</si>
  <si>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</si>
  <si>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</si>
  <si>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</si>
  <si>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</si>
  <si>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</si>
  <si>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</si>
  <si>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</si>
  <si>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</si>
  <si>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</si>
  <si>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</si>
  <si>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</si>
  <si>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</si>
  <si>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</si>
  <si>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</si>
  <si>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</si>
  <si>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</si>
  <si>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</si>
  <si>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</si>
  <si>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</si>
  <si>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</si>
  <si>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</si>
  <si>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</si>
  <si>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</si>
  <si>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</si>
  <si>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</si>
  <si>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</si>
  <si>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</si>
  <si>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</si>
  <si>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</si>
  <si>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</si>
  <si>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</si>
  <si>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</si>
  <si>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</si>
  <si>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</si>
  <si>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</si>
  <si>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</si>
  <si>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</si>
  <si>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</si>
  <si>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</si>
  <si>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</si>
  <si>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</si>
  <si>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</si>
  <si>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</si>
  <si>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</si>
  <si>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</si>
  <si>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</si>
  <si>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</si>
  <si>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</si>
  <si>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</si>
  <si>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</si>
  <si>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</si>
  <si>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</si>
  <si>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</si>
  <si>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</si>
  <si>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</si>
  <si>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</si>
  <si>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</si>
  <si>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</si>
  <si>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</si>
  <si>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</si>
  <si>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</si>
  <si>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</si>
  <si>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</si>
  <si>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</si>
  <si>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</si>
  <si>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</si>
  <si>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</si>
  <si>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</si>
  <si>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</si>
  <si>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</si>
  <si>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</si>
  <si>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</si>
  <si>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</si>
  <si>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</si>
  <si>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</si>
  <si>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</si>
  <si>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</si>
  <si>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</si>
  <si>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</si>
  <si>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</si>
  <si>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</si>
  <si>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</si>
  <si>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</si>
  <si>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</si>
  <si>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</si>
  <si>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</si>
  <si>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</si>
  <si>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</si>
  <si>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</si>
  <si>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</si>
  <si>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</si>
  <si>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</si>
  <si>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</si>
  <si>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</si>
  <si>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</si>
  <si>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</si>
  <si>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</si>
  <si>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</si>
  <si>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</si>
  <si>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</si>
  <si>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</si>
  <si>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</si>
  <si>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</si>
  <si>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</si>
  <si>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</si>
  <si>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</si>
  <si>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</si>
  <si>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</si>
  <si>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</si>
  <si>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</si>
  <si>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</si>
  <si>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</si>
  <si>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</si>
  <si>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</si>
  <si>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</si>
  <si>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</si>
  <si>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</si>
  <si>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</si>
  <si>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</si>
  <si>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</si>
  <si>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</si>
  <si>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</si>
  <si>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</si>
  <si>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</si>
  <si>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</si>
  <si>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</si>
  <si>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</si>
  <si>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</si>
  <si>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</si>
  <si>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</si>
  <si>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</si>
  <si>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</si>
  <si>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</si>
  <si>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</si>
  <si>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</si>
  <si>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</si>
  <si>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</si>
  <si>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</si>
  <si>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</si>
  <si>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</si>
  <si>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</si>
  <si>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</si>
  <si>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</si>
  <si>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</si>
  <si>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</si>
  <si>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</si>
  <si>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</si>
  <si>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</si>
  <si>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</si>
  <si>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</si>
  <si>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</si>
  <si>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</si>
  <si>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</si>
  <si>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</si>
  <si>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</si>
  <si>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</si>
  <si>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</si>
  <si>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</si>
  <si>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</si>
  <si>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</si>
  <si>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</si>
  <si>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</si>
  <si>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</si>
  <si>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</si>
  <si>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</si>
  <si>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</si>
  <si>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</si>
  <si>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</si>
  <si>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</si>
  <si>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</si>
  <si>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</si>
  <si>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</si>
  <si>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</si>
  <si>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</si>
  <si>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</si>
  <si>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</si>
  <si>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</si>
  <si>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</si>
  <si>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</si>
  <si>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</si>
  <si>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</si>
  <si>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</si>
  <si>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</si>
  <si>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</si>
  <si>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</si>
  <si>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</si>
  <si>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</si>
  <si>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</si>
  <si>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</si>
  <si>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</si>
  <si>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</si>
  <si>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</si>
  <si>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</si>
  <si>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</si>
  <si>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</si>
  <si>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</si>
  <si>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</si>
  <si>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</si>
  <si>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</si>
  <si>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</si>
  <si>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</si>
  <si>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</si>
  <si>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</si>
  <si>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</si>
  <si>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</si>
  <si>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</si>
  <si>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</si>
  <si>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</si>
  <si>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</si>
  <si>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</si>
  <si>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</si>
  <si>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</si>
  <si>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</si>
  <si>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</si>
  <si>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</si>
  <si>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</si>
  <si>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</si>
  <si>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</si>
  <si>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</si>
  <si>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</si>
  <si>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</si>
  <si>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</si>
  <si>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</si>
  <si>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</si>
  <si>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</si>
  <si>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</si>
  <si>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</si>
  <si>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</si>
  <si>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</si>
  <si>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</si>
  <si>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</si>
  <si>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</si>
  <si>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</si>
  <si>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</si>
  <si>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</si>
  <si>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</si>
  <si>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</si>
  <si>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</si>
  <si>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</si>
  <si>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</si>
  <si>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</si>
  <si>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</si>
  <si>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</si>
  <si>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</si>
  <si>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</si>
  <si>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</si>
  <si>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</si>
  <si>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</si>
  <si>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</si>
  <si>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</si>
  <si>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</si>
  <si>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</si>
  <si>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</si>
  <si>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</si>
  <si>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</si>
  <si>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</si>
  <si>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</si>
  <si>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</si>
  <si>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</si>
  <si>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</si>
  <si>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</si>
  <si>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</si>
  <si>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</si>
  <si>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</si>
  <si>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</si>
  <si>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</si>
  <si>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</si>
  <si>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</si>
  <si>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</si>
  <si>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</si>
  <si>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</si>
  <si>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</si>
  <si>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</si>
  <si>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</si>
  <si>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</si>
  <si>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</si>
  <si>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</si>
  <si>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</si>
  <si>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</si>
  <si>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</si>
  <si>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</si>
  <si>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</si>
  <si>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</si>
  <si>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</si>
  <si>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</si>
  <si>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</si>
  <si>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</si>
  <si>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</si>
  <si>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</si>
  <si>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</si>
  <si>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</si>
  <si>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</si>
  <si>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</si>
  <si>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</si>
  <si>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</si>
  <si>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</si>
  <si>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</si>
  <si>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</si>
  <si>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</si>
  <si>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</si>
  <si>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</si>
  <si>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</si>
  <si>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</si>
  <si>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</si>
  <si>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</si>
  <si>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</si>
  <si>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</si>
  <si>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</si>
  <si>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</si>
  <si>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</si>
  <si>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</si>
  <si>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</si>
  <si>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</si>
  <si>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</si>
  <si>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</si>
  <si>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</si>
  <si>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</si>
  <si>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</si>
  <si>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</si>
  <si>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</si>
  <si>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</si>
  <si>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</si>
  <si>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</si>
  <si>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</si>
  <si>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</si>
  <si>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</si>
  <si>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</si>
  <si>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</si>
  <si>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</si>
  <si>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</si>
  <si>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</si>
  <si>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</si>
  <si>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</si>
  <si>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</si>
  <si>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</si>
  <si>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</si>
  <si>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</si>
  <si>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</si>
  <si>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</si>
  <si>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</si>
  <si>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</si>
  <si>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</si>
  <si>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</si>
  <si>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</si>
  <si>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</si>
  <si>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</si>
  <si>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</si>
  <si>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</si>
  <si>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</si>
  <si>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</si>
  <si>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</si>
  <si>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</si>
  <si>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</si>
  <si>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</si>
  <si>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</si>
  <si>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</si>
  <si>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</si>
  <si>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</si>
  <si>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</si>
  <si>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</si>
  <si>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</si>
  <si>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</si>
  <si>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</si>
  <si>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</si>
  <si>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</si>
  <si>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</si>
  <si>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</si>
  <si>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</si>
  <si>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</si>
  <si>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</si>
  <si>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</si>
  <si>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</si>
  <si>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</si>
  <si>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</si>
  <si>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</si>
  <si>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</si>
  <si>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</si>
  <si>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</si>
  <si>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</si>
  <si>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</si>
  <si>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</si>
  <si>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</si>
  <si>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</si>
  <si>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</si>
  <si>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</si>
  <si>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</si>
  <si>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</si>
  <si>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</si>
  <si>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</si>
  <si>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</si>
  <si>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</si>
  <si>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</si>
  <si>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</si>
  <si>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</si>
  <si>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</si>
  <si>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</si>
  <si>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</si>
  <si>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</si>
  <si>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</si>
  <si>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</si>
  <si>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</si>
  <si>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</si>
  <si>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</si>
  <si>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</si>
  <si>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</si>
  <si>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</si>
  <si>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</si>
  <si>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</si>
  <si>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</si>
  <si>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</si>
  <si>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</si>
  <si>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</si>
  <si>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</si>
  <si>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</si>
  <si>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</si>
  <si>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</si>
  <si>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</si>
  <si>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</si>
  <si>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</si>
  <si>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</si>
  <si>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</si>
  <si>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</si>
  <si>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</si>
  <si>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</si>
  <si>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</si>
  <si>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</si>
  <si>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</si>
  <si>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</si>
  <si>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</si>
  <si>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</si>
  <si>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</si>
  <si>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</si>
  <si>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</si>
  <si>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</si>
  <si>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</si>
  <si>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</si>
  <si>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</si>
  <si>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</si>
  <si>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</si>
  <si>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</si>
  <si>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</si>
  <si>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</si>
  <si>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</si>
  <si>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</si>
  <si>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</si>
  <si>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</si>
  <si>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</si>
  <si>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</si>
  <si>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</si>
  <si>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</si>
  <si>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</si>
  <si>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</si>
  <si>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</si>
  <si>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</si>
  <si>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</si>
  <si>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</si>
  <si>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</si>
  <si>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</si>
  <si>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</si>
  <si>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</si>
  <si>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</si>
  <si>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</si>
  <si>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</si>
  <si>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</si>
  <si>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</si>
  <si>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</si>
  <si>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</si>
  <si>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</si>
  <si>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</si>
  <si>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</si>
  <si>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</si>
  <si>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</si>
  <si>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</si>
  <si>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</si>
  <si>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</si>
  <si>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</si>
  <si>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</si>
  <si>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</si>
  <si>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</si>
  <si>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</si>
  <si>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</si>
  <si>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</si>
  <si>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</si>
  <si>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</si>
  <si>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</si>
  <si>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</si>
  <si>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</si>
  <si>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</si>
  <si>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</si>
  <si>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</si>
  <si>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</si>
  <si>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</si>
  <si>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</si>
  <si>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</si>
  <si>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</si>
  <si>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</si>
  <si>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</si>
  <si>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</si>
  <si>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</si>
  <si>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</si>
  <si>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</si>
  <si>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</si>
  <si>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</si>
  <si>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</si>
  <si>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</si>
  <si>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</si>
  <si>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</si>
  <si>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</si>
  <si>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</si>
  <si>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</si>
  <si>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</si>
  <si>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</si>
  <si>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</si>
  <si>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</si>
  <si>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</si>
  <si>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</si>
  <si>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</si>
  <si>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</si>
  <si>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</si>
  <si>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</si>
  <si>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</si>
  <si>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</si>
  <si>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</si>
  <si>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</si>
  <si>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</si>
  <si>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</si>
  <si>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</si>
  <si>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</si>
  <si>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</si>
  <si>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</si>
  <si>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</si>
  <si>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</si>
  <si>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</si>
  <si>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</si>
  <si>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</si>
  <si>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</si>
  <si>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</si>
  <si>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</si>
  <si>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</si>
  <si>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</si>
  <si>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</si>
  <si>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</si>
  <si>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</si>
  <si>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</si>
  <si>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</si>
  <si>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</si>
  <si>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</si>
  <si>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</si>
  <si>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</si>
  <si>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</si>
  <si>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</si>
  <si>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</si>
  <si>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</si>
  <si>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</si>
  <si>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</si>
  <si>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</si>
  <si>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</si>
  <si>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</si>
  <si>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</si>
  <si>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</si>
  <si>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</si>
  <si>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</si>
  <si>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</si>
  <si>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</si>
  <si>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</si>
  <si>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</si>
  <si>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</si>
  <si>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</si>
  <si>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</si>
  <si>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</si>
  <si>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</si>
  <si>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</si>
  <si>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</si>
  <si>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</si>
  <si>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</si>
  <si>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</si>
  <si>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</si>
  <si>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</si>
  <si>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</si>
  <si>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</si>
  <si>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</si>
  <si>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</si>
  <si>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</si>
  <si>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</si>
  <si>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</si>
  <si>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</si>
  <si>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</si>
  <si>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</si>
  <si>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</si>
  <si>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</si>
  <si>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</si>
  <si>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</si>
  <si>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</si>
  <si>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</si>
  <si>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</si>
  <si>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</si>
  <si>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</si>
  <si>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</si>
  <si>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</si>
  <si>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</si>
  <si>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</si>
  <si>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</si>
  <si>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</si>
  <si>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</si>
  <si>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</si>
  <si>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</si>
  <si>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</si>
  <si>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</si>
  <si>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</si>
  <si>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</si>
  <si>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</si>
  <si>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</si>
  <si>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</si>
  <si>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</si>
  <si>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</si>
  <si>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</si>
  <si>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</si>
  <si>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</si>
  <si>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</si>
  <si>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</si>
  <si>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</si>
  <si>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</si>
  <si>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</si>
  <si>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</si>
  <si>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</si>
  <si>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</si>
  <si>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</si>
  <si>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</si>
  <si>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</si>
  <si>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</si>
  <si>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</si>
  <si>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</si>
  <si>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</si>
  <si>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</si>
  <si>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</si>
  <si>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</si>
  <si>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</si>
  <si>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</si>
  <si>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</si>
  <si>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</si>
  <si>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</si>
  <si>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</si>
  <si>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</si>
  <si>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</si>
  <si>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</si>
  <si>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</si>
  <si>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</si>
  <si>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</si>
  <si>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</si>
  <si>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</si>
  <si>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</si>
  <si>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</si>
  <si>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</si>
  <si>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</si>
  <si>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</si>
  <si>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</si>
  <si>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</si>
  <si>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</si>
  <si>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</si>
  <si>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</si>
  <si>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</si>
  <si>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</si>
  <si>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</si>
  <si>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</si>
  <si>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</si>
  <si>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</si>
  <si>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</si>
  <si>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</si>
  <si>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</si>
  <si>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</si>
  <si>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</si>
  <si>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</si>
  <si>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</si>
  <si>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</si>
  <si>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</si>
  <si>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</si>
  <si>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</si>
  <si>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</si>
  <si>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</si>
  <si>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</si>
  <si>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</si>
  <si>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</si>
  <si>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</si>
  <si>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</si>
  <si>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</si>
  <si>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</si>
  <si>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</si>
  <si>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</si>
  <si>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</si>
  <si>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</si>
  <si>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</si>
  <si>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</si>
  <si>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</si>
  <si>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</si>
  <si>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</si>
  <si>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</si>
  <si>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</si>
  <si>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</si>
  <si>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</si>
  <si>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</si>
  <si>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</si>
  <si>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</si>
  <si>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</si>
  <si>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</si>
  <si>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</si>
  <si>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</si>
  <si>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</si>
  <si>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</si>
  <si>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</si>
  <si>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</si>
  <si>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</si>
  <si>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</si>
  <si>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</si>
  <si>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</si>
  <si>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</si>
  <si>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</si>
  <si>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</si>
  <si>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</si>
  <si>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</si>
  <si>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</si>
  <si>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</si>
  <si>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</si>
  <si>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</si>
  <si>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</si>
  <si>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</si>
  <si>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</si>
  <si>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</si>
  <si>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</si>
  <si>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</si>
  <si>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</si>
  <si>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</si>
  <si>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</si>
  <si>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</si>
  <si>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</si>
  <si>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</si>
  <si>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</si>
  <si>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</si>
  <si>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</si>
  <si>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</si>
  <si>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</si>
  <si>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</si>
  <si>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</si>
  <si>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</si>
  <si>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</si>
  <si>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</si>
  <si>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</si>
  <si>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</si>
  <si>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</si>
  <si>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</si>
  <si>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</si>
  <si>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</si>
  <si>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</si>
  <si>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</si>
  <si>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</si>
  <si>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</si>
  <si>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</si>
  <si>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</si>
  <si>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</si>
  <si>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</si>
  <si>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</si>
  <si>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</si>
  <si>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</si>
  <si>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</si>
  <si>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</si>
  <si>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</si>
  <si>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</si>
  <si>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</si>
  <si>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</si>
  <si>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</si>
  <si>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</si>
  <si>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</si>
  <si>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</si>
  <si>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</si>
  <si>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</si>
  <si>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</si>
  <si>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</si>
  <si>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</si>
  <si>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</si>
  <si>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</si>
  <si>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</si>
  <si>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</si>
  <si>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</si>
  <si>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</si>
  <si>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</si>
  <si>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</si>
  <si>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</si>
  <si>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</si>
  <si>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</si>
  <si>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</si>
  <si>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</si>
  <si>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</si>
  <si>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</si>
  <si>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</si>
  <si>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</si>
  <si>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</si>
  <si>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</si>
  <si>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</si>
  <si>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</si>
  <si>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</si>
  <si>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</si>
  <si>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</si>
  <si>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</si>
  <si>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</si>
  <si>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</si>
  <si>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</si>
  <si>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</si>
  <si>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</si>
  <si>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</si>
  <si>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</si>
  <si>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</si>
  <si>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</si>
  <si>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</si>
  <si>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</si>
  <si>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</si>
  <si>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</si>
  <si>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</si>
  <si>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</si>
  <si>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</si>
  <si>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</si>
  <si>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</si>
  <si>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</si>
  <si>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</si>
  <si>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</si>
  <si>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</si>
  <si>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</si>
  <si>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</si>
  <si>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</si>
  <si>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</si>
  <si>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</si>
  <si>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</si>
  <si>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</si>
  <si>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</si>
  <si>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</si>
  <si>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</si>
  <si>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</si>
  <si>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</si>
  <si>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</si>
  <si>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</si>
  <si>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</si>
  <si>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</si>
  <si>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</si>
  <si>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</si>
  <si>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</si>
  <si>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</si>
  <si>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</si>
  <si>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</si>
  <si>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</si>
  <si>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</si>
  <si>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</si>
  <si>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</si>
  <si>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</si>
  <si>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</si>
  <si>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</si>
  <si>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</si>
  <si>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</si>
  <si>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</si>
  <si>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</si>
  <si>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</si>
  <si>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</si>
  <si>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</si>
  <si>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</si>
  <si>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</si>
  <si>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</si>
  <si>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</si>
  <si>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</si>
  <si>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</si>
  <si>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</si>
  <si>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</si>
  <si>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</si>
  <si>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</si>
  <si>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</si>
  <si>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</si>
  <si>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</si>
  <si>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</si>
  <si>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</si>
  <si>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</si>
  <si>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</si>
  <si>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</si>
  <si>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</si>
  <si>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</si>
  <si>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</si>
  <si>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</si>
  <si>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</si>
  <si>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</si>
  <si>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</si>
  <si>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</si>
  <si>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</si>
  <si>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</si>
  <si>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</si>
  <si>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</si>
  <si>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</si>
  <si>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</si>
  <si>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</si>
  <si>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</si>
  <si>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</si>
  <si>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</si>
  <si>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</si>
  <si>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</si>
  <si>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</si>
  <si>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</si>
  <si>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</si>
  <si>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</si>
  <si>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</si>
  <si>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</si>
  <si>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</si>
  <si>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</si>
  <si>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</si>
  <si>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</si>
  <si>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</si>
  <si>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</si>
  <si>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</si>
  <si>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</si>
  <si>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</si>
  <si>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</si>
  <si>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</si>
  <si>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</si>
  <si>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</si>
  <si>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</si>
  <si>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</si>
  <si>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</si>
  <si>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</si>
  <si>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</si>
  <si>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</si>
  <si>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</si>
  <si>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</si>
  <si>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</si>
  <si>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</si>
  <si>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</si>
  <si>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</si>
  <si>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</si>
  <si>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</si>
  <si>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</si>
  <si>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</si>
  <si>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</si>
  <si>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</si>
  <si>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</si>
  <si>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</si>
  <si>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</si>
  <si>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</si>
  <si>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</si>
  <si>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</si>
  <si>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</si>
  <si>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</si>
  <si>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</si>
  <si>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</si>
  <si>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</si>
  <si>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</si>
  <si>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</si>
  <si>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</si>
  <si>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</si>
  <si>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</si>
  <si>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</si>
  <si>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</si>
  <si>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</si>
  <si>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</si>
  <si>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</si>
  <si>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</si>
  <si>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</si>
  <si>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</si>
  <si>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</si>
  <si>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</si>
  <si>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</si>
  <si>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</si>
  <si>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</si>
  <si>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</si>
  <si>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</si>
  <si>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</si>
  <si>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</si>
  <si>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</si>
  <si>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</si>
  <si>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</si>
  <si>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</si>
  <si>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</si>
  <si>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</si>
  <si>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</si>
  <si>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</si>
  <si>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</si>
  <si>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</si>
  <si>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</si>
  <si>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</si>
  <si>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</si>
  <si>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</si>
  <si>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</si>
  <si>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</si>
  <si>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</si>
  <si>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</si>
  <si>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</si>
  <si>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</si>
  <si>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</si>
  <si>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</si>
  <si>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</si>
  <si>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</si>
  <si>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</si>
  <si>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</si>
  <si>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</si>
  <si>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</si>
  <si>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</si>
  <si>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</si>
  <si>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</si>
  <si>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</si>
  <si>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</si>
  <si>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</si>
  <si>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</si>
  <si>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</si>
  <si>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</si>
  <si>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</si>
  <si>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</si>
  <si>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</si>
  <si>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</si>
  <si>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</si>
  <si>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</si>
  <si>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</si>
  <si>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</si>
  <si>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</si>
  <si>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</si>
  <si>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</si>
  <si>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</si>
  <si>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</si>
  <si>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</si>
  <si>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</si>
  <si>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</si>
  <si>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</si>
  <si>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</si>
  <si>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</si>
  <si>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</si>
  <si>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</si>
  <si>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</si>
  <si>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</si>
  <si>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</si>
  <si>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</si>
  <si>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</si>
  <si>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</si>
  <si>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</si>
  <si>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</si>
  <si>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</si>
  <si>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</si>
  <si>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</si>
  <si>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</si>
  <si>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</si>
  <si>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</si>
  <si>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</si>
  <si>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</si>
  <si>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</si>
  <si>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</si>
  <si>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</si>
  <si>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</si>
  <si>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</si>
  <si>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</si>
  <si>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</si>
  <si>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</si>
  <si>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</si>
  <si>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</si>
  <si>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</si>
  <si>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</si>
  <si>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</si>
  <si>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</si>
  <si>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</si>
  <si>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</si>
  <si>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</si>
  <si>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</si>
  <si>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</si>
  <si>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</si>
  <si>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</si>
  <si>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</si>
  <si>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</si>
  <si>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</si>
  <si>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</si>
  <si>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</si>
  <si>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</si>
  <si>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</si>
  <si>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</si>
  <si>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</si>
  <si>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</si>
  <si>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</si>
  <si>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</si>
  <si>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</si>
  <si>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</si>
  <si>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</si>
  <si>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</si>
  <si>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</si>
  <si>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</si>
  <si>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</si>
  <si>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</si>
  <si>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</si>
  <si>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</si>
  <si>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</si>
  <si>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</si>
  <si>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</si>
  <si>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</si>
  <si>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</si>
  <si>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</si>
  <si>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</si>
  <si>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</si>
  <si>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</si>
  <si>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</si>
  <si>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</si>
  <si>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</si>
  <si>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</si>
  <si>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</si>
  <si>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</si>
  <si>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</si>
  <si>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</si>
  <si>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</si>
  <si>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</si>
  <si>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</si>
  <si>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</si>
  <si>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</si>
  <si>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</si>
  <si>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</si>
  <si>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</si>
  <si>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</si>
  <si>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</si>
  <si>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</si>
  <si>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</si>
  <si>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</si>
  <si>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</si>
  <si>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</si>
  <si>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</si>
  <si>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</si>
  <si>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</si>
  <si>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</si>
  <si>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</si>
  <si>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</si>
  <si>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</si>
  <si>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</si>
  <si>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</si>
  <si>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</si>
  <si>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</si>
  <si>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</si>
  <si>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</si>
  <si>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</si>
  <si>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</si>
  <si>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</si>
  <si>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</si>
  <si>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</si>
  <si>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</si>
  <si>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</si>
  <si>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</si>
  <si>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</si>
  <si>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</si>
  <si>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</si>
  <si>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</si>
  <si>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</si>
  <si>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</si>
  <si>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</si>
  <si>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</si>
  <si>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</si>
  <si>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</si>
  <si>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</si>
  <si>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</si>
  <si>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</si>
  <si>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</si>
  <si>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</si>
  <si>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</si>
  <si>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</si>
  <si>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</si>
  <si>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</si>
  <si>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</si>
  <si>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</si>
  <si>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</si>
  <si>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</si>
  <si>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</si>
  <si>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</si>
  <si>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</si>
  <si>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</si>
  <si>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</si>
  <si>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</si>
  <si>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</si>
  <si>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</si>
  <si>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</si>
  <si>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</si>
  <si>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</si>
  <si>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</si>
  <si>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</si>
  <si>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</si>
  <si>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</si>
  <si>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</si>
  <si>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</si>
  <si>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</si>
  <si>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</si>
  <si>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</si>
  <si>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</si>
  <si>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</si>
  <si>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</si>
  <si>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</si>
  <si>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</si>
  <si>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</si>
  <si>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</si>
  <si>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</si>
  <si>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</si>
  <si>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</si>
  <si>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</si>
  <si>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</si>
  <si>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</si>
  <si>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</si>
  <si>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</si>
  <si>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</si>
  <si>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</si>
  <si>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</si>
  <si>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</si>
  <si>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</si>
  <si>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</si>
  <si>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</si>
  <si>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</si>
  <si>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</si>
  <si>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</si>
  <si>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</si>
  <si>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</si>
  <si>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</si>
  <si>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</si>
  <si>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</si>
  <si>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</si>
  <si>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</si>
  <si>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</si>
  <si>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</si>
  <si>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</si>
  <si>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</si>
  <si>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</si>
  <si>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</si>
  <si>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</si>
  <si>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</si>
  <si>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</si>
  <si>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</si>
  <si>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</si>
  <si>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</si>
  <si>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</si>
  <si>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</si>
  <si>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</si>
  <si>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</si>
  <si>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</si>
  <si>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</si>
  <si>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</si>
  <si>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</si>
  <si>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</si>
  <si>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</si>
  <si>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</si>
  <si>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</si>
  <si>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</si>
  <si>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</si>
  <si>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</si>
  <si>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</si>
  <si>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</si>
  <si>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</si>
  <si>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</si>
  <si>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</si>
  <si>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</si>
  <si>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</si>
  <si>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</si>
  <si>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</si>
  <si>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</si>
  <si>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</si>
  <si>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</si>
  <si>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</si>
  <si>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</si>
  <si>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</si>
  <si>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</si>
  <si>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</si>
  <si>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</si>
  <si>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</si>
  <si>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</si>
  <si>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</si>
  <si>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</si>
  <si>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</si>
  <si>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</si>
  <si>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</si>
  <si>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</si>
  <si>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</si>
  <si>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</si>
  <si>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</si>
  <si>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</si>
  <si>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</si>
  <si>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</si>
  <si>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</si>
  <si>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</si>
  <si>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</si>
  <si>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</si>
  <si>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</si>
  <si>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</si>
  <si>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</si>
  <si>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</si>
  <si>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</si>
  <si>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</si>
  <si>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</si>
  <si>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</si>
  <si>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</si>
  <si>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</si>
  <si>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</si>
  <si>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</si>
  <si>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</si>
  <si>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</si>
  <si>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</si>
  <si>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</si>
  <si>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</si>
  <si>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</si>
  <si>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</si>
  <si>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</si>
  <si>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</si>
  <si>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</si>
  <si>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</si>
  <si>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</si>
  <si>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</si>
  <si>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</si>
  <si>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</si>
  <si>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</si>
  <si>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</si>
  <si>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</si>
  <si>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</si>
  <si>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</si>
  <si>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</si>
  <si>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</si>
  <si>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</si>
  <si>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</si>
  <si>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</si>
  <si>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</si>
  <si>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</si>
  <si>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</si>
  <si>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</si>
  <si>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</si>
  <si>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</si>
  <si>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</si>
  <si>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</si>
  <si>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</si>
  <si>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</si>
  <si>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</si>
  <si>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</si>
  <si>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</si>
  <si>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</si>
  <si>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</si>
  <si>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</si>
  <si>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</si>
  <si>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</si>
  <si>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</si>
  <si>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</si>
  <si>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</si>
  <si>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</si>
  <si>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</si>
  <si>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</si>
  <si>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</si>
  <si>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</si>
  <si>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</si>
  <si>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</si>
  <si>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</si>
  <si>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</si>
  <si>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</si>
  <si>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</si>
  <si>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</si>
  <si>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</si>
  <si>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</si>
  <si>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</si>
  <si>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</si>
  <si>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</si>
  <si>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</si>
  <si>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</si>
  <si>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</si>
  <si>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</si>
  <si>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</si>
  <si>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</si>
  <si>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</si>
  <si>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</si>
  <si>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</si>
  <si>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</si>
  <si>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</si>
  <si>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</si>
  <si>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</si>
  <si>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</si>
  <si>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</si>
  <si>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</si>
  <si>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</si>
  <si>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</si>
  <si>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</si>
  <si>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</si>
  <si>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</si>
  <si>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</si>
  <si>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</si>
  <si>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</si>
  <si>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</si>
  <si>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</si>
  <si>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</si>
  <si>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</si>
  <si>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</si>
  <si>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</si>
  <si>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</si>
  <si>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</si>
  <si>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</si>
  <si>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</si>
  <si>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</si>
  <si>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</si>
  <si>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</si>
  <si>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</si>
  <si>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</si>
  <si>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</si>
  <si>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</si>
  <si>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</si>
  <si>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</si>
  <si>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</si>
  <si>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</si>
  <si>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</si>
  <si>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</si>
  <si>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</si>
  <si>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</si>
  <si>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</si>
  <si>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</si>
  <si>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</si>
  <si>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</si>
  <si>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</si>
  <si>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</si>
  <si>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</si>
  <si>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</si>
  <si>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</si>
  <si>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</si>
  <si>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</si>
  <si>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</si>
  <si>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</si>
  <si>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</si>
  <si>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</si>
  <si>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</si>
  <si>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</si>
  <si>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</si>
  <si>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</si>
  <si>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</si>
  <si>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</si>
  <si>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</si>
  <si>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</si>
  <si>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</si>
  <si>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</si>
  <si>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</si>
  <si>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</si>
  <si>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</si>
  <si>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</si>
  <si>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</si>
  <si>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</si>
  <si>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</si>
  <si>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</si>
  <si>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</si>
  <si>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</si>
  <si>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</si>
  <si>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</si>
  <si>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</si>
  <si>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</si>
  <si>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</si>
  <si>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</si>
  <si>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</si>
  <si>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</si>
  <si>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</si>
  <si>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</si>
  <si>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</si>
  <si>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</si>
  <si>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</si>
  <si>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</si>
  <si>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</si>
  <si>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</si>
  <si>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</si>
  <si>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</si>
  <si>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</si>
  <si>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</si>
  <si>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</si>
  <si>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</si>
  <si>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</si>
  <si>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</si>
  <si>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</si>
  <si>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</si>
  <si>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</si>
  <si>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</si>
  <si>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</si>
  <si>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</si>
  <si>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</si>
  <si>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</si>
  <si>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</si>
  <si>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</si>
  <si>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</si>
  <si>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</si>
  <si>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</si>
  <si>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</si>
  <si>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</si>
  <si>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</si>
  <si>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</si>
  <si>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</si>
  <si>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</si>
  <si>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</si>
  <si>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</si>
  <si>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</si>
  <si>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</si>
  <si>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</si>
  <si>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</si>
  <si>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</si>
  <si>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</si>
  <si>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</si>
  <si>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</si>
  <si>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</si>
  <si>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</si>
  <si>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</si>
  <si>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</si>
  <si>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</si>
  <si>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</si>
  <si>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</si>
  <si>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</si>
  <si>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</si>
  <si>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</si>
  <si>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</si>
  <si>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</si>
  <si>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</si>
  <si>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</si>
  <si>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</si>
  <si>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</si>
  <si>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</si>
  <si>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</si>
  <si>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</si>
  <si>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</si>
  <si>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</si>
  <si>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</si>
  <si>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</si>
  <si>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</si>
  <si>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</si>
  <si>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</si>
  <si>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</si>
  <si>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</si>
  <si>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</si>
  <si>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</si>
  <si>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</si>
  <si>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</si>
  <si>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</si>
  <si>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</si>
  <si>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</si>
  <si>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</si>
  <si>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</si>
  <si>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</si>
  <si>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</si>
  <si>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</si>
  <si>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</si>
  <si>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</si>
  <si>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</si>
  <si>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</si>
  <si>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</si>
  <si>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</si>
  <si>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</si>
  <si>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</si>
  <si>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</si>
  <si>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</si>
  <si>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</si>
  <si>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</si>
  <si>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</si>
  <si>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</si>
  <si>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</si>
  <si>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</si>
  <si>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</si>
  <si>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</si>
  <si>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</si>
  <si>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</si>
  <si>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</si>
  <si>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</si>
  <si>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</si>
  <si>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</si>
  <si>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</si>
  <si>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</si>
  <si>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</si>
  <si>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</si>
  <si>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</si>
  <si>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</si>
  <si>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</si>
  <si>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</si>
  <si>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</si>
  <si>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</si>
  <si>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</si>
  <si>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</si>
  <si>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</si>
  <si>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</si>
  <si>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</si>
  <si>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</si>
  <si>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</si>
  <si>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</si>
  <si>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</si>
  <si>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</si>
  <si>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</si>
  <si>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</si>
  <si>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</si>
  <si>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</si>
  <si>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</si>
  <si>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</si>
  <si>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</si>
  <si>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</si>
  <si>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</si>
  <si>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</si>
  <si>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</si>
  <si>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</si>
  <si>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</si>
  <si>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</si>
  <si>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</si>
  <si>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</si>
  <si>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</si>
  <si>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</si>
  <si>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</si>
  <si>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</si>
  <si>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</si>
  <si>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</si>
  <si>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</si>
  <si>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</si>
  <si>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</si>
  <si>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</si>
  <si>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</si>
  <si>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</si>
  <si>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</si>
  <si>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</si>
  <si>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</si>
  <si>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</si>
  <si>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</si>
  <si>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</si>
  <si>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</si>
  <si>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</si>
  <si>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</si>
  <si>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</si>
  <si>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</si>
  <si>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</si>
  <si>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</si>
  <si>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</si>
  <si>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</si>
  <si>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</si>
  <si>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</si>
  <si>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</si>
  <si>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</si>
  <si>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</si>
  <si>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</si>
  <si>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</si>
  <si>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</si>
  <si>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</si>
  <si>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</si>
  <si>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</si>
  <si>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</si>
  <si>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</si>
  <si>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</si>
  <si>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</si>
  <si>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</si>
  <si>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</si>
  <si>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</si>
  <si>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</si>
  <si>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</si>
  <si>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</si>
  <si>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</si>
  <si>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</si>
  <si>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</si>
  <si>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</si>
  <si>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</si>
  <si>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</si>
  <si>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</si>
  <si>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</si>
  <si>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</si>
  <si>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</si>
  <si>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</si>
  <si>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</si>
  <si>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</si>
  <si>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</si>
  <si>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</si>
  <si>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</si>
  <si>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</si>
  <si>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</si>
  <si>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</si>
  <si>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</si>
  <si>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</si>
  <si>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</si>
  <si>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</si>
  <si>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</si>
  <si>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</si>
  <si>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</si>
  <si>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</si>
  <si>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</si>
  <si>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</si>
  <si>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</si>
  <si>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</si>
  <si>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</si>
  <si>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</si>
  <si>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</si>
  <si>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</si>
  <si>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</si>
  <si>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</si>
  <si>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</si>
  <si>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</si>
  <si>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</si>
  <si>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</si>
  <si>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</si>
  <si>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</si>
  <si>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</si>
  <si>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</si>
  <si>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</si>
  <si>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</si>
  <si>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</si>
  <si>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</si>
  <si>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</si>
  <si>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</si>
  <si>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</si>
  <si>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</si>
  <si>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</si>
  <si>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</si>
  <si>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</si>
  <si>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</si>
  <si>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</si>
  <si>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</si>
  <si>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</si>
  <si>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</si>
  <si>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</si>
  <si>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</si>
  <si>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</si>
  <si>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</si>
  <si>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</si>
  <si>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</si>
  <si>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</si>
  <si>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</si>
  <si>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</si>
  <si>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</si>
  <si>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</si>
  <si>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</si>
  <si>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</si>
  <si>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</si>
  <si>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</si>
  <si>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</si>
  <si>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</si>
  <si>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</si>
  <si>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</si>
  <si>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</si>
  <si>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</si>
  <si>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</si>
  <si>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</si>
  <si>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</si>
  <si>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</si>
  <si>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</si>
  <si>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</si>
  <si>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</si>
  <si>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</si>
  <si>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</si>
  <si>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</si>
  <si>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</si>
  <si>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</si>
  <si>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</si>
  <si>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</si>
  <si>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</si>
  <si>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</si>
  <si>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</si>
  <si>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</si>
  <si>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</si>
  <si>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</si>
  <si>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</si>
  <si>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</si>
  <si>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</si>
  <si>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</si>
  <si>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</si>
  <si>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</si>
  <si>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</si>
  <si>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</si>
  <si>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</si>
  <si>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</si>
  <si>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</si>
  <si>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</si>
  <si>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</si>
  <si>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</si>
  <si>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</si>
  <si>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</si>
  <si>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</si>
  <si>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</si>
  <si>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</si>
  <si>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</si>
  <si>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</si>
  <si>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</si>
  <si>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</si>
  <si>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</si>
  <si>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</si>
  <si>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</si>
  <si>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</si>
  <si>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</si>
  <si>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</si>
  <si>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</si>
  <si>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</si>
  <si>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</si>
  <si>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</si>
  <si>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</si>
  <si>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</si>
  <si>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</si>
  <si>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</si>
  <si>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</si>
  <si>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</si>
  <si>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</si>
  <si>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</si>
  <si>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</si>
  <si>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</si>
  <si>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</si>
  <si>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</si>
  <si>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</si>
  <si>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</si>
  <si>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</si>
  <si>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</si>
  <si>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</si>
  <si>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</si>
  <si>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</si>
  <si>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</si>
  <si>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</si>
  <si>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</si>
  <si>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</si>
  <si>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</si>
  <si>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</si>
  <si>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</si>
  <si>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</si>
  <si>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</si>
  <si>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</si>
  <si>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</si>
  <si>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</si>
  <si>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</si>
  <si>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</si>
  <si>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</si>
  <si>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</si>
  <si>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</si>
  <si>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</si>
  <si>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</si>
  <si>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</si>
  <si>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</si>
  <si>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</si>
  <si>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</si>
  <si>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</si>
  <si>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</si>
  <si>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</si>
  <si>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</si>
  <si>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</si>
  <si>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</si>
  <si>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</si>
  <si>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</si>
  <si>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</si>
  <si>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</si>
  <si>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</si>
  <si>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</si>
  <si>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</si>
  <si>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</si>
  <si>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</si>
  <si>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</si>
  <si>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</si>
  <si>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</si>
  <si>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</si>
  <si>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</si>
  <si>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</si>
  <si>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</si>
  <si>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</si>
  <si>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</si>
  <si>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</si>
  <si>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</si>
  <si>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</si>
  <si>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</si>
  <si>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</si>
  <si>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</si>
  <si>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</si>
  <si>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</si>
  <si>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</si>
  <si>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</si>
  <si>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</si>
  <si>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</si>
  <si>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</si>
  <si>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</si>
  <si>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</si>
  <si>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</si>
  <si>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</si>
  <si>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</si>
  <si>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</si>
  <si>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</si>
  <si>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</si>
  <si>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</si>
  <si>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</si>
  <si>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</si>
  <si>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</si>
  <si>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</si>
  <si>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</si>
  <si>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</si>
  <si>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</si>
  <si>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</si>
  <si>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</si>
  <si>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</si>
  <si>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</si>
  <si>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</si>
  <si>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</si>
  <si>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</si>
  <si>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</si>
  <si>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</si>
  <si>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</si>
  <si>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</si>
  <si>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</si>
  <si>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</si>
  <si>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</si>
  <si>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</si>
  <si>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</si>
  <si>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</si>
  <si>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</si>
  <si>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</si>
  <si>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</si>
  <si>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</si>
  <si>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</si>
  <si>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</si>
  <si>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</si>
  <si>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</si>
  <si>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</si>
  <si>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</si>
  <si>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</si>
  <si>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</si>
  <si>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</si>
  <si>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</si>
  <si>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</si>
  <si>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</si>
  <si>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</si>
  <si>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</si>
  <si>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</si>
  <si>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</si>
  <si>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</si>
  <si>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</si>
  <si>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</si>
  <si>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</si>
  <si>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</si>
  <si>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</si>
  <si>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</si>
  <si>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</si>
  <si>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</si>
  <si>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</si>
  <si>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</si>
  <si>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</si>
  <si>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</si>
  <si>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</si>
  <si>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</si>
  <si>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</si>
  <si>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</si>
  <si>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</si>
  <si>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</si>
  <si>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</si>
  <si>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</si>
  <si>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</si>
  <si>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</si>
  <si>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</si>
  <si>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</si>
  <si>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</si>
  <si>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</si>
  <si>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</si>
  <si>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</si>
  <si>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</si>
  <si>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</si>
  <si>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</si>
  <si>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</si>
  <si>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</si>
  <si>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</si>
  <si>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</si>
  <si>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</si>
  <si>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</si>
  <si>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</si>
  <si>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</si>
  <si>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</si>
  <si>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</si>
  <si>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</si>
  <si>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</si>
  <si>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</si>
  <si>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</si>
  <si>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</si>
  <si>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</si>
  <si>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</si>
  <si>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</si>
  <si>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</si>
  <si>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</si>
  <si>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</si>
  <si>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</si>
  <si>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</si>
  <si>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</si>
  <si>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</si>
  <si>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</si>
  <si>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</si>
  <si>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</si>
  <si>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</si>
  <si>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</si>
  <si>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</si>
  <si>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</si>
  <si>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</si>
  <si>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</si>
  <si>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</si>
  <si>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</si>
  <si>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</si>
  <si>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</si>
  <si>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</si>
  <si>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</si>
  <si>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</si>
  <si>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</si>
  <si>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</si>
  <si>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</si>
  <si>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</si>
  <si>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</si>
  <si>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</si>
  <si>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</si>
  <si>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</si>
  <si>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</si>
  <si>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</si>
  <si>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</si>
  <si>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</si>
  <si>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</si>
  <si>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</si>
  <si>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</si>
  <si>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</si>
  <si>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</si>
  <si>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</si>
  <si>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</si>
  <si>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</si>
  <si>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</si>
  <si>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</si>
  <si>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</si>
  <si>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</si>
  <si>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</si>
  <si>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</si>
  <si>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</si>
  <si>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</si>
  <si>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</si>
  <si>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</si>
  <si>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</si>
  <si>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</si>
  <si>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</si>
  <si>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</si>
  <si>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</si>
  <si>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</si>
  <si>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</si>
  <si>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</si>
  <si>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</si>
  <si>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</si>
  <si>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</si>
  <si>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</si>
  <si>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</si>
  <si>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</si>
  <si>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</si>
  <si>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</si>
  <si>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</si>
  <si>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</si>
  <si>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</si>
  <si>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</si>
  <si>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</si>
  <si>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</si>
  <si>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</si>
  <si>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</si>
  <si>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</si>
  <si>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</si>
  <si>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</si>
  <si>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</si>
  <si>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</si>
  <si>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</si>
  <si>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</si>
  <si>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</si>
  <si>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</si>
  <si>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</si>
  <si>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</si>
  <si>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</si>
  <si>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</si>
  <si>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</si>
  <si>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</si>
  <si>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</si>
  <si>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</si>
  <si>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</si>
  <si>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</si>
  <si>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</si>
  <si>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</si>
  <si>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</si>
  <si>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</si>
  <si>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</si>
  <si>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</si>
  <si>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</si>
  <si>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</si>
  <si>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</si>
  <si>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</si>
  <si>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</si>
  <si>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</si>
  <si>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</si>
  <si>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</si>
  <si>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</si>
  <si>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</si>
  <si>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</si>
  <si>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</si>
  <si>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</si>
  <si>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</si>
  <si>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</si>
  <si>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</si>
  <si>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</si>
  <si>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</si>
  <si>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</si>
  <si>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</si>
  <si>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</si>
  <si>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</si>
  <si>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</si>
  <si>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</si>
  <si>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</si>
  <si>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</si>
  <si>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</si>
  <si>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</si>
  <si>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</si>
  <si>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</si>
  <si>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</si>
  <si>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</si>
  <si>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</si>
  <si>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</si>
  <si>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</si>
  <si>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</si>
  <si>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</si>
  <si>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</si>
  <si>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</si>
  <si>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</si>
  <si>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</si>
  <si>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</si>
  <si>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</si>
  <si>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</si>
  <si>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</si>
  <si>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</si>
  <si>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</si>
  <si>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</si>
  <si>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</si>
  <si>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</si>
  <si>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</si>
  <si>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</si>
  <si>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</si>
  <si>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</si>
  <si>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</si>
  <si>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</si>
  <si>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</si>
  <si>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</si>
  <si>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</si>
  <si>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</si>
  <si>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</si>
  <si>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</si>
  <si>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</si>
  <si>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</si>
  <si>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</si>
  <si>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</si>
  <si>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</si>
  <si>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</si>
  <si>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</si>
  <si>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</si>
  <si>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</si>
  <si>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</si>
  <si>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</si>
  <si>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</si>
  <si>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</si>
  <si>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</si>
  <si>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</si>
  <si>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</si>
  <si>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</si>
  <si>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</si>
  <si>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</si>
  <si>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</si>
  <si>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</si>
  <si>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</si>
  <si>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</si>
  <si>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</si>
  <si>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</si>
  <si>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</si>
  <si>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</si>
  <si>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</si>
  <si>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</si>
  <si>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</si>
  <si>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</si>
  <si>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</si>
  <si>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</si>
  <si>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</si>
  <si>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</si>
  <si>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</si>
  <si>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</si>
  <si>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</si>
  <si>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</si>
  <si>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</si>
  <si>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</si>
  <si>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</si>
  <si>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</si>
  <si>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</si>
  <si>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</si>
  <si>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</si>
  <si>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</si>
  <si>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</si>
  <si>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</si>
  <si>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</si>
  <si>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</si>
  <si>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</si>
  <si>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</si>
  <si>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</si>
  <si>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</si>
  <si>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</si>
  <si>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</si>
  <si>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</si>
  <si>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</si>
  <si>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</si>
  <si>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</si>
  <si>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</si>
  <si>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</si>
  <si>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</si>
  <si>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</si>
  <si>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</si>
  <si>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</si>
  <si>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</si>
  <si>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</si>
  <si>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</si>
  <si>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</si>
  <si>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</si>
  <si>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</si>
  <si>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</si>
  <si>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</si>
  <si>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</si>
  <si>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</si>
  <si>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</si>
  <si>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</si>
  <si>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</si>
  <si>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</si>
  <si>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</si>
  <si>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</si>
  <si>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</si>
  <si>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</si>
  <si>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</si>
  <si>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</si>
  <si>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</si>
  <si>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</si>
  <si>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</si>
  <si>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</si>
  <si>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</si>
  <si>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</si>
  <si>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</si>
  <si>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</si>
  <si>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</si>
  <si>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</si>
  <si>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</si>
  <si>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</si>
  <si>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</si>
  <si>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</si>
  <si>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</si>
  <si>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</si>
  <si>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</si>
  <si>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</si>
  <si>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</si>
  <si>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</si>
  <si>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</si>
  <si>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</si>
  <si>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</si>
  <si>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</si>
  <si>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</si>
  <si>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</si>
  <si>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</si>
  <si>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</si>
  <si>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</si>
  <si>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</si>
  <si>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</si>
  <si>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</si>
  <si>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</si>
  <si>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</si>
  <si>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</si>
  <si>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</si>
  <si>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</si>
  <si>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</si>
  <si>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</si>
  <si>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</si>
  <si>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</si>
  <si>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</si>
  <si>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</si>
  <si>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</si>
  <si>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</si>
  <si>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</si>
  <si>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</si>
  <si>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</si>
  <si>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</si>
  <si>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</si>
  <si>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</si>
  <si>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</si>
  <si>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</si>
  <si>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</si>
  <si>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</si>
  <si>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</si>
  <si>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</si>
  <si>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</si>
  <si>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</si>
  <si>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</si>
  <si>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</si>
  <si>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</si>
  <si>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</si>
  <si>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</si>
  <si>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</si>
  <si>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</si>
  <si>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</si>
  <si>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</si>
  <si>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</si>
  <si>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</si>
  <si>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</si>
  <si>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</si>
  <si>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</si>
  <si>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</si>
  <si>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</si>
  <si>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</si>
  <si>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</si>
  <si>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</si>
  <si>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</si>
  <si>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</si>
  <si>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</si>
  <si>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</si>
  <si>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</si>
  <si>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</si>
  <si>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</si>
  <si>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</si>
  <si>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</si>
  <si>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</si>
  <si>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</si>
  <si>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</si>
  <si>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</si>
  <si>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</si>
  <si>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</si>
  <si>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</si>
  <si>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</si>
  <si>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</si>
  <si>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</si>
  <si>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</si>
  <si>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</si>
  <si>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</si>
  <si>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</si>
  <si>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</si>
  <si>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</si>
  <si>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</si>
  <si>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</si>
  <si>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</si>
  <si>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</si>
  <si>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</si>
  <si>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</si>
  <si>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</si>
  <si>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</si>
  <si>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</si>
  <si>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</si>
  <si>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</si>
  <si>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</si>
  <si>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</si>
  <si>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</si>
  <si>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</si>
  <si>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</si>
  <si>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</si>
  <si>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</si>
  <si>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</si>
  <si>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</si>
  <si>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</si>
  <si>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</si>
  <si>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</si>
  <si>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</si>
  <si>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</si>
  <si>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</si>
  <si>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</si>
  <si>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</si>
  <si>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</si>
  <si>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</si>
  <si>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</si>
  <si>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</si>
  <si>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</si>
  <si>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</si>
  <si>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</si>
  <si>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</si>
  <si>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</si>
  <si>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</si>
  <si>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</si>
  <si>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</si>
  <si>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</si>
  <si>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</si>
  <si>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</si>
  <si>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</si>
  <si>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</si>
  <si>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</si>
  <si>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</si>
  <si>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</si>
  <si>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</si>
  <si>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</si>
  <si>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</si>
  <si>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</si>
  <si>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</si>
  <si>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</si>
  <si>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</si>
  <si>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</si>
  <si>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</si>
  <si>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</si>
  <si>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</si>
  <si>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</si>
  <si>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</si>
  <si>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</si>
  <si>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</si>
  <si>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</si>
  <si>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</si>
  <si>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</si>
  <si>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</si>
  <si>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</si>
  <si>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</si>
  <si>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</si>
  <si>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</si>
  <si>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</si>
  <si>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</si>
  <si>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</si>
  <si>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</si>
  <si>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</si>
  <si>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</si>
  <si>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</si>
  <si>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</si>
  <si>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</si>
  <si>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</si>
  <si>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</si>
  <si>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</si>
  <si>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</si>
  <si>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</si>
  <si>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</si>
  <si>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</si>
  <si>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</si>
  <si>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</si>
  <si>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</si>
  <si>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</si>
  <si>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</si>
  <si>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</si>
  <si>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</si>
  <si>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</si>
  <si>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</si>
  <si>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</si>
  <si>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</si>
  <si>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</si>
  <si>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</si>
  <si>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</si>
  <si>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</si>
  <si>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</si>
  <si>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</si>
  <si>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</si>
  <si>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</si>
  <si>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</si>
  <si>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</si>
  <si>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</si>
  <si>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</si>
  <si>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</si>
  <si>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</si>
  <si>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</si>
  <si>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</si>
  <si>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</si>
  <si>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</si>
  <si>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</si>
  <si>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</si>
  <si>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</si>
  <si>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</si>
  <si>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</si>
  <si>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</si>
  <si>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</si>
  <si>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</si>
  <si>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</si>
  <si>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</si>
  <si>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</si>
  <si>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</si>
  <si>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</si>
  <si>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</si>
  <si>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</si>
  <si>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</si>
  <si>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</si>
  <si>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</si>
  <si>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</si>
  <si>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</si>
  <si>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</si>
  <si>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</si>
  <si>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</si>
  <si>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</si>
  <si>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</si>
  <si>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</si>
  <si>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</si>
  <si>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</si>
  <si>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</si>
  <si>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</si>
  <si>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</si>
  <si>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</si>
  <si>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</si>
  <si>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</si>
  <si>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</si>
  <si>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</si>
  <si>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</si>
  <si>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</si>
  <si>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</si>
  <si>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</si>
  <si>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</si>
  <si>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</si>
  <si>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</si>
  <si>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</si>
  <si>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</si>
  <si>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</si>
  <si>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</si>
  <si>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</si>
  <si>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</si>
  <si>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</si>
  <si>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</si>
  <si>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</si>
  <si>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</si>
  <si>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</si>
  <si>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</si>
  <si>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</si>
  <si>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</si>
  <si>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</si>
  <si>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</si>
  <si>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</si>
  <si>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</si>
  <si>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</si>
  <si>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</si>
  <si>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</si>
  <si>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</si>
  <si>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</si>
  <si>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</si>
  <si>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</si>
  <si>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</si>
  <si>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</si>
  <si>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</si>
  <si>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</si>
  <si>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</si>
  <si>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</si>
  <si>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</si>
  <si>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</si>
  <si>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</si>
  <si>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</si>
  <si>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</si>
  <si>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</si>
  <si>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</si>
  <si>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</si>
  <si>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</si>
  <si>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</si>
  <si>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</si>
  <si>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</si>
  <si>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</si>
  <si>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</si>
  <si>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</si>
  <si>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</si>
  <si>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</si>
  <si>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</si>
  <si>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</si>
  <si>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</si>
  <si>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</si>
  <si>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</si>
  <si>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</si>
  <si>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</si>
  <si>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</si>
  <si>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</si>
  <si>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</si>
  <si>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</si>
  <si>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</si>
  <si>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</si>
  <si>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</si>
  <si>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</si>
  <si>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</si>
  <si>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</si>
  <si>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</si>
  <si>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</si>
  <si>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</si>
  <si>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</si>
  <si>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</si>
  <si>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</si>
  <si>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</si>
  <si>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</si>
  <si>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</si>
  <si>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</si>
  <si>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</si>
  <si>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</si>
  <si>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</si>
  <si>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</si>
  <si>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</si>
  <si>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</si>
  <si>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</si>
  <si>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</si>
  <si>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</si>
  <si>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</si>
  <si>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</si>
  <si>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</si>
  <si>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</si>
  <si>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</si>
  <si>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</si>
  <si>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</si>
  <si>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</si>
  <si>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</si>
  <si>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</si>
  <si>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</si>
  <si>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</si>
  <si>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</si>
  <si>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</si>
  <si>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</si>
  <si>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</si>
  <si>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</si>
  <si>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</si>
  <si>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</si>
  <si>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</si>
  <si>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</si>
  <si>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</si>
  <si>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</si>
  <si>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</si>
  <si>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</si>
  <si>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</si>
  <si>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</si>
  <si>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</si>
  <si>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</si>
  <si>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</si>
  <si>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</si>
  <si>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</si>
  <si>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</si>
  <si>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</si>
  <si>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</si>
  <si>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</si>
  <si>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</si>
  <si>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</si>
  <si>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</si>
  <si>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</si>
  <si>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</si>
  <si>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</si>
  <si>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</si>
  <si>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</si>
  <si>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</si>
  <si>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</si>
  <si>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</si>
  <si>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</si>
  <si>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</si>
  <si>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</si>
  <si>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</si>
  <si>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</si>
  <si>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</si>
  <si>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</si>
  <si>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</si>
  <si>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</si>
  <si>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</si>
  <si>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</si>
  <si>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</si>
  <si>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</si>
  <si>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</si>
  <si>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</si>
  <si>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</si>
  <si>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</si>
  <si>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</si>
  <si>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</si>
  <si>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</si>
  <si>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</si>
  <si>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</si>
  <si>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</si>
  <si>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</si>
  <si>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</si>
  <si>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</si>
  <si>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</si>
  <si>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</si>
  <si>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</si>
  <si>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</si>
  <si>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</si>
  <si>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</si>
  <si>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</si>
  <si>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</si>
  <si>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</si>
  <si>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</si>
  <si>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</si>
  <si>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</si>
  <si>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</si>
  <si>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</si>
  <si>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</si>
  <si>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</si>
  <si>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</si>
  <si>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</si>
  <si>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</si>
  <si>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</si>
  <si>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</si>
  <si>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</si>
  <si>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</si>
  <si>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</si>
  <si>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</si>
  <si>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</si>
  <si>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</si>
  <si>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</si>
  <si>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</si>
  <si>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</si>
  <si>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</si>
  <si>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</si>
  <si>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</si>
  <si>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</si>
  <si>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</si>
  <si>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</si>
  <si>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</si>
  <si>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</si>
  <si>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</si>
  <si>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</si>
  <si>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</si>
  <si>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</si>
  <si>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</si>
  <si>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</si>
  <si>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</si>
  <si>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</si>
  <si>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</si>
  <si>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</si>
  <si>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</si>
  <si>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</si>
  <si>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</si>
  <si>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</si>
  <si>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</si>
  <si>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</si>
  <si>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</si>
  <si>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</si>
  <si>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</si>
  <si>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</si>
  <si>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</si>
  <si>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</si>
  <si>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</si>
  <si>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</si>
  <si>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</si>
  <si>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</si>
  <si>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</si>
  <si>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</si>
  <si>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</si>
  <si>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</si>
  <si>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</si>
  <si>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</si>
  <si>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</si>
  <si>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</si>
  <si>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</si>
  <si>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</si>
  <si>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</si>
  <si>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</si>
  <si>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</si>
  <si>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</si>
  <si>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</si>
  <si>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</si>
  <si>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</si>
  <si>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</si>
  <si>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</si>
  <si>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</si>
  <si>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</si>
  <si>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</si>
  <si>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</si>
  <si>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</si>
  <si>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</si>
  <si>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</si>
  <si>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</si>
  <si>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</si>
  <si>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</si>
  <si>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</si>
  <si>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</si>
  <si>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</si>
  <si>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</si>
  <si>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</si>
  <si>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</si>
  <si>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</si>
  <si>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</si>
  <si>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</si>
  <si>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</si>
  <si>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</si>
  <si>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</si>
  <si>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</si>
  <si>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</si>
  <si>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</si>
  <si>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</si>
  <si>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</si>
  <si>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</si>
  <si>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</si>
  <si>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</si>
  <si>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</si>
  <si>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</si>
  <si>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</si>
  <si>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</si>
  <si>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</si>
  <si>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</si>
  <si>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</si>
  <si>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</si>
  <si>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</si>
  <si>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</si>
  <si>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</si>
  <si>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</si>
  <si>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</si>
  <si>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</si>
  <si>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</si>
  <si>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</si>
  <si>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</si>
  <si>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</si>
  <si>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</si>
  <si>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</si>
  <si>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</si>
  <si>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</si>
  <si>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</si>
  <si>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</si>
  <si>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</si>
  <si>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</si>
  <si>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</si>
  <si>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</si>
  <si>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</si>
  <si>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</si>
  <si>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</si>
  <si>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</si>
  <si>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</si>
  <si>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</si>
  <si>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</si>
  <si>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</si>
  <si>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</si>
  <si>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</si>
  <si>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</si>
  <si>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</si>
  <si>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</si>
  <si>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</si>
  <si>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</si>
  <si>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</si>
  <si>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</si>
  <si>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</si>
  <si>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</si>
  <si>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</si>
  <si>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</si>
  <si>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</si>
  <si>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</si>
  <si>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</si>
  <si>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</si>
  <si>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</si>
  <si>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</si>
  <si>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</si>
  <si>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</si>
  <si>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</si>
  <si>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</si>
  <si>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</si>
  <si>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</si>
  <si>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</si>
  <si>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</si>
  <si>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</si>
  <si>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</si>
  <si>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</si>
  <si>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</si>
  <si>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</si>
  <si>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</si>
  <si>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</si>
  <si>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</si>
  <si>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</si>
  <si>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</si>
  <si>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</si>
  <si>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</si>
  <si>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</si>
  <si>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</si>
  <si>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</si>
  <si>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</si>
  <si>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</si>
  <si>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</si>
  <si>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</si>
  <si>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</si>
  <si>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</si>
  <si>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</si>
  <si>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</si>
  <si>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</si>
  <si>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</si>
  <si>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</si>
  <si>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</si>
  <si>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</si>
  <si>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</si>
  <si>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</si>
  <si>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</si>
  <si>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</si>
  <si>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</si>
  <si>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</si>
  <si>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</si>
  <si>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</si>
  <si>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</si>
  <si>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</si>
  <si>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</si>
  <si>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</si>
  <si>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</si>
  <si>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</si>
  <si>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</si>
  <si>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</si>
  <si>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</si>
  <si>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</si>
  <si>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</si>
  <si>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</si>
  <si>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</si>
  <si>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</si>
  <si>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</si>
  <si>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</si>
  <si>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</si>
  <si>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</si>
  <si>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</si>
  <si>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</si>
  <si>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</si>
  <si>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</si>
  <si>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</si>
  <si>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</si>
  <si>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</si>
  <si>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</si>
  <si>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</si>
  <si>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</si>
  <si>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</si>
  <si>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</si>
  <si>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</si>
  <si>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</si>
  <si>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</si>
  <si>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</si>
  <si>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</si>
  <si>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</si>
  <si>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</si>
  <si>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</si>
  <si>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</si>
  <si>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</si>
  <si>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</si>
  <si>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</si>
  <si>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</si>
  <si>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</si>
  <si>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</si>
  <si>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</si>
  <si>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</si>
  <si>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</si>
  <si>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</si>
  <si>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</si>
  <si>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</si>
  <si>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</si>
  <si>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</si>
  <si>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</si>
  <si>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</si>
  <si>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</si>
  <si>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</si>
  <si>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</si>
  <si>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</si>
  <si>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</si>
  <si>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</si>
  <si>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</si>
  <si>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</si>
  <si>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</si>
  <si>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</si>
  <si>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</si>
  <si>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</si>
  <si>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</si>
  <si>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</si>
  <si>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</si>
  <si>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</si>
  <si>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</si>
  <si>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</si>
  <si>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</si>
  <si>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</si>
  <si>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</si>
  <si>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</si>
  <si>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</si>
  <si>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</si>
  <si>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</si>
  <si>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</si>
  <si>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</si>
  <si>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</si>
  <si>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</si>
  <si>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</si>
  <si>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</si>
  <si>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</si>
  <si>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</si>
  <si>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</si>
  <si>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</si>
  <si>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</si>
  <si>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</si>
  <si>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</si>
  <si>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</si>
  <si>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</si>
  <si>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</si>
  <si>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</si>
  <si>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</si>
  <si>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</si>
  <si>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</si>
  <si>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</si>
  <si>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</si>
  <si>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</si>
  <si>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</si>
  <si>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</si>
  <si>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</si>
  <si>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</si>
  <si>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</si>
  <si>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</si>
  <si>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</si>
  <si>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</si>
  <si>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</si>
  <si>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</si>
  <si>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</si>
  <si>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</si>
  <si>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</si>
  <si>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</si>
  <si>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</si>
  <si>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</si>
  <si>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</si>
  <si>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</si>
  <si>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</si>
  <si>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</si>
  <si>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</si>
  <si>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</si>
  <si>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</si>
  <si>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</si>
  <si>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</si>
  <si>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</si>
  <si>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</si>
  <si>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</si>
  <si>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</si>
  <si>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</si>
  <si>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</si>
  <si>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</si>
  <si>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</si>
  <si>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</si>
  <si>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</si>
  <si>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</si>
  <si>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</si>
  <si>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</si>
  <si>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</si>
  <si>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</si>
  <si>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</si>
  <si>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</si>
  <si>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</si>
  <si>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</si>
  <si>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</si>
  <si>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</si>
  <si>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</si>
  <si>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</si>
  <si>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</si>
  <si>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</si>
  <si>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</si>
  <si>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</si>
  <si>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</si>
  <si>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</si>
  <si>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</si>
  <si>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</si>
  <si>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</si>
  <si>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</si>
  <si>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</si>
  <si>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</si>
  <si>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</si>
  <si>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</si>
  <si>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</si>
  <si>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</si>
  <si>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</si>
  <si>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</si>
  <si>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</si>
  <si>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</si>
  <si>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</si>
  <si>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</si>
  <si>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</si>
  <si>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</si>
  <si>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</si>
  <si>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</si>
  <si>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</si>
  <si>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</si>
  <si>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</si>
  <si>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</si>
  <si>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</si>
  <si>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</si>
  <si>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</si>
  <si>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</si>
  <si>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</si>
  <si>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</si>
  <si>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</si>
  <si>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</si>
  <si>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</si>
  <si>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</si>
  <si>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</si>
  <si>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</si>
  <si>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</si>
  <si>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</si>
  <si>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</si>
  <si>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</si>
  <si>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</si>
  <si>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</si>
  <si>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</si>
  <si>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</si>
  <si>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</si>
  <si>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</si>
  <si>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</si>
  <si>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</si>
  <si>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</si>
  <si>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</si>
  <si>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</si>
  <si>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</si>
  <si>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</si>
  <si>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</si>
  <si>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</si>
  <si>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</si>
  <si>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</si>
  <si>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</si>
  <si>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</si>
  <si>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</si>
  <si>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</si>
  <si>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</si>
  <si>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</si>
  <si>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</si>
  <si>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</si>
  <si>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</si>
  <si>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</si>
  <si>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</si>
  <si>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</si>
  <si>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</si>
  <si>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</si>
  <si>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</si>
  <si>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</si>
  <si>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</si>
  <si>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</si>
  <si>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</si>
  <si>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</si>
  <si>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</si>
  <si>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</si>
  <si>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</si>
  <si>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</si>
  <si>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</si>
  <si>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</si>
  <si>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</si>
  <si>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</si>
  <si>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</si>
  <si>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</si>
  <si>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</si>
  <si>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</si>
  <si>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</si>
  <si>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</si>
  <si>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</si>
  <si>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</si>
  <si>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</si>
  <si>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</si>
  <si>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</si>
  <si>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</si>
  <si>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</si>
  <si>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</si>
  <si>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</si>
  <si>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</si>
  <si>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</si>
  <si>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</si>
  <si>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</si>
  <si>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</si>
  <si>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</si>
  <si>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</si>
  <si>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</si>
  <si>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</si>
  <si>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</si>
  <si>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</si>
  <si>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</si>
  <si>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</si>
  <si>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</si>
  <si>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</si>
  <si>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</si>
  <si>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</si>
  <si>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</si>
  <si>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</si>
  <si>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</si>
  <si>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</si>
  <si>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</si>
  <si>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</si>
  <si>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</si>
  <si>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</si>
  <si>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</si>
  <si>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</si>
  <si>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</si>
  <si>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</si>
  <si>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</si>
  <si>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</si>
  <si>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</si>
  <si>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</si>
  <si>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</si>
  <si>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</si>
  <si>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</si>
  <si>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</si>
  <si>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</si>
  <si>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</si>
  <si>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</si>
  <si>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</si>
  <si>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</si>
  <si>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</si>
  <si>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</si>
  <si>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</si>
  <si>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</si>
  <si>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</si>
  <si>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</si>
  <si>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</si>
  <si>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</si>
  <si>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</si>
  <si>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</si>
  <si>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</si>
  <si>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</si>
  <si>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</si>
  <si>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</si>
  <si>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</si>
  <si>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</si>
  <si>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</si>
  <si>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</si>
  <si>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</si>
  <si>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</si>
  <si>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</si>
  <si>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</si>
  <si>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</si>
  <si>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</si>
  <si>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</si>
  <si>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</si>
  <si>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</si>
  <si>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</si>
  <si>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</si>
  <si>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</si>
  <si>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</si>
  <si>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</si>
  <si>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</si>
  <si>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</si>
  <si>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</si>
  <si>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</si>
  <si>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</si>
  <si>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</si>
  <si>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</si>
  <si>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</si>
  <si>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</si>
  <si>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</si>
  <si>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</si>
  <si>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</si>
  <si>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</si>
  <si>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</si>
  <si>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</si>
  <si>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</si>
  <si>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</si>
  <si>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</si>
  <si>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</si>
  <si>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</si>
  <si>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</si>
  <si>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</si>
  <si>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</si>
  <si>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</si>
  <si>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</si>
  <si>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</si>
  <si>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</si>
  <si>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</si>
  <si>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</si>
  <si>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</si>
  <si>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</si>
  <si>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</si>
  <si>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</si>
  <si>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</si>
  <si>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</si>
  <si>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</si>
  <si>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</si>
  <si>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</si>
  <si>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</si>
  <si>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</si>
  <si>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</si>
  <si>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</si>
  <si>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</si>
  <si>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</si>
  <si>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</si>
  <si>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</si>
  <si>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</si>
  <si>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</si>
  <si>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</si>
  <si>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</si>
  <si>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</si>
  <si>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</si>
  <si>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</si>
  <si>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</si>
  <si>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</si>
  <si>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</si>
  <si>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</si>
  <si>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</si>
  <si>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</si>
  <si>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</si>
  <si>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</si>
  <si>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</si>
  <si>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</si>
  <si>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</si>
  <si>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</si>
  <si>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</si>
  <si>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</si>
  <si>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</si>
  <si>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</si>
  <si>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</si>
  <si>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</si>
  <si>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</si>
  <si>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</si>
  <si>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</si>
  <si>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</si>
  <si>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</si>
  <si>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</si>
  <si>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</si>
  <si>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</si>
  <si>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</si>
  <si>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</si>
  <si>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</si>
  <si>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</si>
  <si>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</si>
  <si>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</si>
  <si>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</si>
  <si>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</si>
  <si>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</si>
  <si>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</si>
  <si>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</si>
  <si>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</si>
  <si>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</si>
  <si>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</si>
  <si>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</si>
  <si>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</si>
  <si>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</si>
  <si>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</si>
  <si>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</si>
  <si>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</si>
  <si>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</si>
  <si>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</si>
  <si>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</si>
  <si>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</si>
  <si>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</si>
  <si>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</si>
  <si>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</si>
  <si>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</si>
  <si>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</si>
  <si>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</si>
  <si>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</si>
  <si>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</si>
  <si>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</si>
  <si>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</si>
  <si>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</si>
  <si>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</si>
  <si>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</si>
  <si>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</si>
  <si>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</si>
  <si>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</si>
  <si>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</si>
  <si>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</si>
  <si>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</si>
  <si>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</si>
  <si>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</si>
  <si>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</si>
  <si>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</si>
  <si>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</si>
  <si>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</si>
  <si>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</si>
  <si>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</si>
  <si>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</si>
  <si>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</si>
  <si>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</si>
  <si>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</si>
  <si>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</si>
  <si>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</si>
  <si>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</si>
  <si>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</si>
  <si>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</si>
  <si>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</si>
  <si>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</si>
  <si>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</si>
  <si>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</si>
  <si>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</si>
  <si>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</si>
  <si>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</si>
  <si>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</si>
  <si>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</si>
  <si>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</si>
  <si>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</si>
  <si>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</si>
  <si>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</si>
  <si>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</si>
  <si>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</si>
  <si>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</si>
  <si>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</si>
  <si>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</si>
  <si>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</si>
  <si>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</si>
  <si>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</si>
  <si>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</si>
  <si>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</si>
  <si>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</si>
  <si>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</si>
  <si>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</si>
  <si>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</si>
  <si>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</si>
  <si>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</si>
  <si>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</si>
  <si>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</si>
  <si>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</si>
  <si>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</si>
  <si>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</si>
  <si>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</si>
  <si>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</si>
  <si>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</si>
  <si>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</si>
  <si>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</si>
  <si>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</si>
  <si>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</si>
  <si>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</si>
  <si>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</si>
  <si>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</si>
  <si>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</si>
  <si>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</si>
  <si>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</si>
  <si>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</si>
  <si>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</si>
  <si>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</si>
  <si>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</si>
  <si>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</si>
  <si>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</si>
  <si>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</si>
  <si>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</si>
  <si>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</si>
  <si>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</si>
  <si>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</si>
  <si>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</si>
  <si>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</si>
  <si>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</si>
  <si>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</si>
  <si>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</si>
  <si>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</si>
  <si>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</si>
  <si>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</si>
  <si>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</si>
  <si>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</si>
  <si>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</si>
  <si>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</si>
  <si>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</si>
  <si>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</si>
  <si>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</si>
  <si>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</si>
  <si>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</si>
  <si>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</si>
  <si>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</si>
  <si>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</si>
  <si>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</si>
  <si>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</si>
  <si>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</si>
  <si>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</si>
  <si>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</si>
  <si>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</si>
  <si>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</si>
  <si>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</si>
  <si>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</si>
  <si>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</si>
  <si>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</si>
  <si>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</si>
  <si>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</si>
  <si>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</si>
  <si>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</si>
  <si>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</si>
  <si>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</si>
  <si>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</si>
  <si>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</si>
  <si>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</si>
  <si>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</si>
  <si>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</si>
  <si>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</si>
  <si>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</si>
  <si>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</si>
  <si>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</si>
  <si>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</si>
  <si>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</si>
  <si>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</si>
  <si>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</si>
  <si>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</si>
  <si>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</si>
  <si>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</si>
  <si>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</si>
  <si>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</si>
  <si>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</si>
  <si>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</si>
  <si>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</si>
  <si>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</si>
  <si>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</si>
  <si>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</si>
  <si>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</si>
  <si>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</si>
  <si>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</si>
  <si>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</si>
  <si>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</si>
  <si>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</si>
  <si>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</si>
  <si>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</si>
  <si>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</si>
  <si>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</si>
  <si>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</si>
  <si>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</si>
  <si>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</si>
  <si>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</si>
  <si>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</si>
  <si>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</si>
  <si>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</si>
  <si>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</si>
  <si>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</si>
  <si>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</si>
  <si>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</si>
  <si>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</si>
  <si>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</si>
  <si>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</si>
  <si>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</si>
  <si>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</si>
  <si>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</si>
  <si>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</si>
  <si>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</si>
  <si>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</si>
  <si>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</si>
  <si>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</si>
  <si>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</si>
  <si>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</si>
  <si>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</si>
  <si>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</si>
  <si>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</si>
  <si>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</si>
  <si>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</si>
  <si>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</si>
  <si>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</si>
  <si>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</si>
  <si>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</si>
  <si>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</si>
  <si>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</si>
  <si>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</si>
  <si>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</si>
  <si>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</si>
  <si>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</si>
  <si>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</si>
  <si>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</si>
  <si>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</si>
  <si>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</si>
  <si>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</si>
  <si>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</si>
  <si>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</si>
  <si>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</si>
  <si>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</si>
  <si>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</si>
  <si>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</si>
  <si>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</si>
  <si>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</si>
  <si>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</si>
  <si>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</si>
  <si>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</si>
  <si>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</si>
  <si>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</si>
  <si>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</si>
  <si>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</si>
  <si>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</si>
  <si>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</si>
  <si>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</si>
  <si>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</si>
  <si>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</si>
  <si>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</si>
  <si>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</si>
  <si>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</si>
  <si>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</si>
  <si>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</si>
  <si>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</si>
  <si>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</si>
  <si>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</si>
  <si>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</si>
  <si>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</si>
  <si>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</si>
  <si>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</si>
  <si>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</si>
  <si>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</si>
  <si>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</si>
  <si>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</si>
  <si>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</si>
  <si>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</si>
  <si>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</si>
  <si>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</si>
  <si>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</si>
  <si>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</si>
  <si>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</si>
  <si>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</si>
  <si>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</si>
  <si>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</si>
  <si>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</si>
  <si>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</si>
  <si>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</si>
  <si>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</si>
  <si>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</si>
  <si>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</si>
  <si>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</si>
  <si>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</si>
  <si>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</si>
  <si>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</si>
  <si>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</si>
  <si>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</si>
  <si>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</si>
  <si>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</si>
  <si>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</si>
  <si>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</si>
  <si>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</si>
  <si>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</si>
  <si>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</si>
  <si>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</si>
  <si>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</si>
  <si>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</si>
  <si>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</si>
  <si>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</si>
  <si>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</si>
  <si>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</si>
  <si>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</si>
  <si>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</si>
  <si>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</si>
  <si>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</si>
  <si>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</si>
  <si>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</si>
  <si>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</si>
  <si>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</si>
  <si>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</si>
  <si>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</si>
  <si>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</si>
  <si>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</si>
  <si>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</si>
  <si>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</si>
  <si>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</si>
  <si>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</si>
  <si>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</si>
  <si>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</si>
  <si>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</si>
  <si>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</si>
  <si>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</si>
  <si>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</si>
  <si>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</si>
  <si>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</si>
  <si>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</si>
  <si>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</si>
  <si>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</si>
  <si>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</si>
  <si>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</si>
  <si>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</si>
  <si>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</si>
  <si>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</si>
  <si>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</si>
  <si>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</si>
  <si>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</si>
  <si>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</si>
  <si>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</si>
  <si>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</si>
  <si>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</si>
  <si>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</si>
  <si>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</si>
  <si>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</si>
  <si>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</si>
  <si>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</si>
  <si>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</si>
  <si>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</si>
  <si>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</si>
  <si>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</si>
  <si>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</si>
  <si>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</si>
  <si>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</si>
  <si>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</si>
  <si>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</si>
  <si>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</si>
  <si>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</si>
  <si>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</si>
  <si>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</si>
  <si>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</si>
  <si>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</si>
  <si>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</si>
  <si>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</si>
  <si>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</si>
  <si>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</si>
  <si>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</si>
  <si>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</si>
  <si>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</si>
  <si>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</si>
  <si>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</si>
  <si>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</si>
  <si>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</si>
  <si>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</si>
  <si>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</si>
  <si>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</si>
  <si>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</si>
  <si>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</si>
  <si>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</si>
  <si>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</si>
  <si>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</si>
  <si>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</si>
  <si>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</si>
  <si>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</si>
  <si>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</si>
  <si>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</si>
  <si>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</si>
  <si>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</si>
  <si>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</si>
  <si>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</si>
  <si>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</si>
  <si>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</si>
  <si>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</si>
  <si>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</si>
  <si>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</si>
  <si>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</si>
  <si>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</si>
  <si>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</si>
  <si>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</si>
  <si>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</si>
  <si>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</si>
  <si>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</si>
  <si>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</si>
  <si>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</si>
  <si>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</si>
  <si>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</si>
  <si>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</si>
  <si>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</si>
  <si>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</si>
  <si>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</si>
  <si>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</si>
  <si>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</si>
  <si>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</si>
  <si>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</si>
  <si>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</si>
  <si>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</si>
  <si>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</si>
  <si>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</si>
  <si>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</si>
  <si>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</si>
  <si>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</si>
  <si>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</si>
  <si>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</si>
  <si>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</si>
  <si>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</si>
  <si>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</si>
  <si>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</si>
  <si>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</si>
  <si>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</si>
  <si>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</si>
  <si>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</si>
  <si>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</si>
  <si>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</si>
  <si>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</si>
  <si>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</si>
  <si>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</si>
  <si>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</si>
  <si>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</si>
  <si>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</si>
  <si>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</si>
  <si>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</si>
  <si>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</si>
  <si>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</si>
  <si>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</si>
  <si>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</si>
  <si>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</si>
  <si>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</si>
  <si>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</si>
  <si>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</si>
  <si>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</si>
  <si>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</si>
  <si>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</si>
  <si>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</si>
  <si>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</si>
  <si>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</si>
  <si>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</si>
  <si>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</si>
  <si>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</si>
  <si>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</si>
  <si>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</si>
  <si>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</si>
  <si>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</si>
  <si>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</si>
  <si>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</si>
  <si>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</si>
  <si>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</si>
  <si>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</si>
  <si>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</si>
  <si>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</si>
  <si>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</si>
  <si>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</si>
  <si>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</si>
  <si>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</si>
  <si>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</si>
  <si>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</si>
  <si>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</si>
  <si>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</si>
  <si>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</si>
  <si>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</si>
  <si>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</si>
  <si>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</si>
  <si>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</si>
  <si>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</si>
  <si>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</si>
  <si>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</si>
  <si>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</si>
  <si>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</si>
  <si>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</si>
  <si>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</si>
  <si>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</si>
  <si>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</si>
  <si>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</si>
  <si>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</si>
  <si>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</si>
  <si>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</si>
  <si>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</si>
  <si>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</si>
  <si>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</si>
  <si>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</si>
  <si>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</si>
  <si>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</si>
  <si>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</si>
  <si>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</si>
  <si>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</si>
  <si>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</si>
  <si>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</si>
  <si>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</si>
  <si>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</si>
  <si>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</si>
  <si>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</si>
  <si>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</si>
  <si>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</si>
  <si>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</si>
  <si>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</si>
  <si>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</si>
  <si>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</si>
  <si>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</si>
  <si>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</si>
  <si>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</si>
  <si>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</si>
  <si>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</si>
  <si>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</si>
  <si>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</si>
  <si>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</si>
  <si>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</si>
  <si>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</si>
  <si>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</si>
  <si>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</si>
  <si>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</si>
  <si>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</si>
  <si>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</si>
  <si>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</si>
  <si>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</si>
  <si>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</si>
  <si>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</si>
  <si>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</si>
  <si>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</si>
  <si>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</si>
  <si>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</si>
  <si>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</si>
  <si>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</si>
  <si>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</si>
  <si>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</si>
  <si>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</si>
  <si>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</si>
  <si>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</si>
  <si>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</si>
  <si>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</si>
  <si>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</si>
  <si>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</si>
  <si>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</si>
  <si>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</si>
  <si>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</si>
  <si>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</si>
  <si>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</si>
  <si>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</si>
  <si>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</si>
  <si>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</si>
  <si>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</si>
  <si>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</si>
  <si>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</si>
  <si>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</si>
  <si>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</si>
  <si>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</si>
  <si>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</si>
  <si>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</si>
  <si>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</si>
  <si>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</si>
  <si>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</si>
  <si>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</si>
  <si>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</si>
  <si>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</si>
  <si>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</si>
  <si>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</si>
  <si>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</si>
  <si>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</si>
  <si>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</si>
  <si>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</si>
  <si>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</si>
  <si>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</si>
  <si>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</si>
  <si>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</si>
  <si>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</si>
  <si>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</si>
  <si>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</si>
  <si>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</si>
  <si>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</si>
  <si>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</si>
  <si>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</si>
  <si>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</si>
  <si>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</si>
  <si>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</si>
  <si>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</si>
  <si>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</si>
  <si>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</si>
  <si>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</si>
  <si>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</si>
  <si>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</si>
  <si>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</si>
  <si>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</si>
  <si>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</si>
  <si>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</si>
  <si>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</si>
  <si>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</si>
  <si>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</si>
  <si>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</si>
  <si>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</si>
  <si>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</si>
  <si>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</si>
  <si>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</si>
  <si>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</si>
  <si>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</si>
  <si>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</si>
  <si>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</si>
  <si>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</si>
  <si>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</si>
  <si>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</si>
  <si>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</si>
  <si>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</si>
  <si>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</si>
  <si>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</si>
  <si>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</si>
  <si>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</si>
  <si>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</si>
  <si>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</si>
  <si>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</si>
  <si>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</si>
  <si>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</si>
  <si>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</si>
  <si>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</si>
  <si>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</si>
  <si>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</si>
  <si>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</si>
  <si>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</si>
  <si>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</si>
  <si>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</si>
  <si>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</si>
  <si>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</si>
  <si>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</si>
  <si>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</si>
  <si>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</si>
  <si>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</si>
  <si>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</si>
  <si>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</si>
  <si>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</si>
  <si>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</si>
  <si>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</si>
  <si>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</si>
  <si>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</si>
  <si>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</si>
  <si>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</si>
  <si>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</si>
  <si>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</si>
  <si>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</si>
  <si>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</si>
  <si>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</si>
  <si>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</si>
  <si>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</si>
  <si>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</si>
  <si>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</si>
  <si>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</si>
  <si>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</si>
  <si>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</si>
  <si>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</si>
  <si>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</si>
  <si>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</si>
  <si>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</si>
  <si>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</si>
  <si>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</si>
  <si>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</si>
  <si>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</si>
  <si>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</si>
  <si>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</si>
  <si>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</si>
  <si>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</si>
  <si>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</si>
  <si>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</si>
  <si>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</si>
  <si>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</si>
  <si>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</si>
  <si>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</si>
  <si>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</si>
  <si>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</si>
  <si>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</si>
  <si>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</si>
  <si>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</si>
  <si>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</si>
  <si>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</si>
  <si>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</si>
  <si>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</si>
  <si>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</si>
  <si>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</si>
  <si>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</si>
  <si>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</si>
  <si>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</si>
  <si>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</si>
  <si>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</si>
  <si>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</si>
  <si>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</si>
  <si>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</si>
  <si>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</si>
  <si>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</si>
  <si>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</si>
  <si>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</si>
  <si>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</si>
  <si>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</si>
  <si>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</si>
  <si>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</si>
  <si>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</si>
  <si>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</si>
  <si>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</si>
  <si>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</si>
  <si>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</si>
  <si>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</si>
  <si>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</si>
  <si>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</si>
  <si>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</si>
  <si>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</si>
  <si>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</si>
  <si>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</si>
  <si>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</si>
  <si>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</si>
  <si>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</si>
  <si>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</si>
  <si>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</si>
  <si>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</si>
  <si>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</si>
  <si>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</si>
  <si>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</si>
  <si>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</si>
  <si>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</si>
  <si>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</si>
  <si>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</si>
  <si>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</si>
  <si>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</si>
  <si>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</si>
  <si>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</si>
  <si>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</si>
  <si>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</si>
  <si>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</si>
  <si>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</si>
  <si>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</si>
  <si>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</si>
  <si>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</si>
  <si>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</si>
  <si>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</si>
  <si>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</si>
  <si>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</si>
  <si>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</si>
  <si>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</si>
  <si>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</si>
  <si>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</si>
  <si>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</si>
  <si>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</si>
  <si>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</si>
  <si>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</si>
  <si>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</si>
  <si>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</si>
  <si>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</si>
  <si>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</si>
  <si>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</si>
  <si>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</si>
  <si>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</si>
  <si>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</si>
  <si>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</si>
  <si>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</si>
  <si>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</si>
  <si>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</si>
  <si>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</si>
  <si>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</si>
  <si>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</si>
  <si>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</si>
  <si>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</si>
  <si>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</si>
  <si>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</si>
  <si>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</si>
  <si>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</si>
  <si>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</si>
  <si>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</si>
  <si>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</si>
  <si>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</si>
  <si>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</si>
  <si>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</si>
  <si>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</si>
  <si>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</si>
  <si>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</si>
  <si>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</si>
  <si>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</si>
  <si>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</si>
  <si>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</si>
  <si>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</si>
  <si>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</si>
  <si>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</si>
  <si>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</si>
  <si>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</si>
  <si>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</si>
  <si>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</si>
  <si>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</si>
  <si>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</si>
  <si>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</si>
  <si>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</si>
  <si>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</si>
  <si>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</si>
  <si>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</si>
  <si>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</si>
  <si>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</si>
  <si>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</si>
  <si>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</si>
  <si>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</si>
  <si>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</si>
  <si>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</si>
  <si>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</si>
  <si>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</si>
  <si>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</si>
  <si>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</si>
  <si>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</si>
  <si>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</si>
  <si>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</si>
  <si>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</si>
  <si>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</si>
  <si>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</si>
  <si>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</si>
  <si>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</si>
  <si>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</si>
  <si>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</si>
  <si>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</si>
  <si>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</si>
  <si>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</si>
  <si>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</si>
  <si>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</si>
  <si>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</si>
  <si>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</si>
  <si>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</si>
  <si>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</si>
  <si>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</si>
  <si>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</si>
  <si>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</si>
  <si>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</si>
  <si>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</si>
  <si>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</si>
  <si>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</si>
  <si>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</si>
  <si>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</si>
  <si>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</si>
  <si>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</si>
  <si>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</si>
  <si>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</si>
  <si>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</si>
  <si>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</si>
  <si>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</si>
  <si>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</si>
  <si>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</si>
  <si>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</si>
  <si>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</si>
  <si>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</si>
  <si>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</si>
  <si>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</si>
  <si>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</si>
  <si>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</si>
  <si>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</si>
  <si>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</si>
  <si>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</si>
  <si>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</si>
  <si>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</si>
  <si>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</si>
  <si>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</si>
  <si>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</si>
  <si>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</si>
  <si>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</si>
  <si>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</si>
  <si>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</si>
  <si>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</si>
  <si>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</si>
  <si>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</si>
  <si>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</si>
  <si>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</si>
  <si>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</si>
  <si>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</si>
  <si>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</si>
  <si>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</si>
  <si>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</si>
  <si>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</si>
  <si>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</si>
  <si>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</si>
  <si>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</si>
  <si>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</si>
  <si>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</si>
  <si>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</si>
  <si>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</si>
  <si>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</si>
  <si>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</si>
  <si>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</si>
  <si>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</si>
  <si>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</si>
  <si>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</si>
  <si>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</si>
  <si>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</si>
  <si>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</si>
  <si>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</si>
  <si>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</si>
  <si>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</si>
  <si>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</si>
  <si>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</si>
  <si>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</si>
  <si>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</si>
  <si>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</si>
  <si>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</si>
  <si>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</si>
  <si>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</si>
  <si>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</si>
  <si>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</si>
  <si>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</si>
  <si>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</si>
  <si>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</si>
  <si>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</si>
  <si>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</si>
  <si>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</si>
  <si>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</si>
  <si>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</si>
  <si>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</si>
  <si>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</si>
  <si>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</si>
  <si>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</si>
  <si>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</si>
  <si>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</si>
  <si>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</si>
  <si>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</si>
  <si>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</si>
  <si>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</si>
  <si>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</si>
  <si>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</si>
  <si>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</si>
  <si>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</si>
  <si>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</si>
  <si>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</si>
  <si>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</si>
  <si>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</si>
  <si>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</si>
  <si>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</si>
  <si>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</si>
  <si>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</si>
  <si>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</si>
  <si>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</si>
  <si>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</si>
  <si>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</si>
  <si>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</si>
  <si>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</si>
  <si>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</si>
  <si>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</si>
  <si>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</si>
  <si>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</si>
  <si>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</si>
  <si>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</si>
  <si>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</si>
  <si>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</si>
  <si>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</si>
  <si>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</si>
  <si>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</si>
  <si>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</si>
  <si>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</si>
  <si>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</si>
  <si>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</si>
  <si>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</si>
  <si>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</si>
  <si>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</si>
  <si>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</si>
  <si>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</si>
  <si>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</si>
  <si>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</si>
  <si>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</si>
  <si>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</si>
  <si>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</si>
  <si>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</si>
  <si>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</si>
  <si>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</si>
  <si>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</si>
  <si>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</si>
  <si>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</si>
  <si>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</si>
  <si>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</si>
  <si>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</si>
  <si>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</si>
  <si>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</si>
  <si>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</si>
  <si>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</si>
  <si>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</si>
  <si>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</si>
  <si>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</si>
  <si>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</si>
  <si>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</si>
  <si>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</si>
  <si>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</si>
  <si>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</si>
  <si>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</si>
  <si>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</si>
  <si>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</si>
  <si>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</si>
  <si>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</si>
  <si>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</si>
  <si>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</si>
  <si>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</si>
  <si>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</si>
  <si>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</si>
  <si>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</si>
  <si>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</si>
  <si>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</si>
  <si>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</si>
  <si>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</si>
  <si>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</si>
  <si>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</si>
  <si>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</si>
  <si>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</si>
  <si>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</si>
  <si>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</si>
  <si>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</si>
  <si>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</si>
  <si>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</si>
  <si>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</si>
  <si>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</si>
  <si>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</si>
  <si>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</si>
  <si>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</si>
  <si>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</si>
  <si>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</si>
  <si>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</si>
  <si>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</si>
  <si>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</si>
  <si>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</si>
  <si>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</si>
  <si>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</si>
  <si>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</si>
  <si>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</si>
  <si>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</si>
  <si>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</si>
  <si>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</si>
  <si>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</si>
  <si>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</si>
  <si>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</si>
  <si>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</si>
  <si>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</si>
  <si>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</si>
  <si>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</si>
  <si>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</si>
  <si>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</si>
  <si>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</si>
  <si>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</si>
  <si>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</si>
  <si>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</si>
  <si>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</si>
  <si>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</si>
  <si>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</si>
  <si>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</si>
  <si>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</si>
  <si>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</si>
  <si>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</si>
  <si>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</si>
  <si>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</si>
  <si>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</si>
  <si>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</si>
  <si>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</si>
  <si>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</si>
  <si>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</si>
  <si>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</si>
  <si>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</si>
  <si>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</si>
  <si>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</si>
  <si>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</si>
  <si>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</si>
  <si>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</si>
  <si>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</si>
  <si>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</si>
  <si>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</si>
  <si>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</si>
  <si>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</si>
  <si>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</si>
  <si>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</si>
  <si>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</si>
  <si>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</si>
  <si>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</si>
  <si>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</si>
  <si>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</si>
  <si>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</si>
  <si>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</si>
  <si>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</si>
  <si>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</si>
  <si>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</si>
  <si>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</si>
  <si>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</si>
  <si>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</si>
  <si>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</si>
  <si>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</si>
  <si>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</si>
  <si>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</si>
  <si>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</si>
  <si>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</si>
  <si>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</si>
  <si>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</si>
  <si>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</si>
  <si>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</si>
  <si>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</si>
  <si>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</si>
  <si>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</si>
  <si>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</si>
  <si>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</si>
  <si>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</si>
  <si>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</si>
  <si>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</si>
  <si>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</si>
  <si>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</si>
  <si>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</si>
  <si>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</si>
  <si>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</si>
  <si>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</si>
  <si>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</si>
  <si>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</si>
  <si>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</si>
  <si>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</si>
  <si>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</si>
  <si>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</si>
  <si>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</si>
  <si>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</si>
  <si>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</si>
  <si>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</si>
  <si>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</si>
  <si>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</si>
  <si>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</si>
  <si>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</si>
  <si>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</si>
  <si>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</si>
  <si>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</si>
  <si>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</si>
  <si>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</si>
  <si>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</si>
  <si>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</si>
  <si>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</si>
  <si>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</si>
  <si>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</si>
  <si>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</si>
  <si>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</si>
  <si>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</si>
  <si>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</si>
  <si>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</si>
  <si>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</si>
  <si>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</si>
  <si>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</si>
  <si>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</si>
  <si>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</si>
  <si>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</si>
  <si>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</si>
  <si>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</si>
  <si>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</si>
  <si>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</si>
  <si>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</si>
  <si>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</si>
  <si>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</si>
  <si>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</si>
  <si>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</si>
  <si>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</si>
  <si>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</si>
  <si>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</si>
  <si>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</si>
  <si>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</si>
  <si>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</si>
  <si>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</si>
  <si>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</si>
  <si>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</si>
  <si>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</si>
  <si>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</si>
  <si>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</si>
  <si>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</si>
  <si>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</si>
  <si>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</si>
  <si>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</si>
  <si>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</si>
  <si>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</si>
  <si>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</si>
  <si>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</si>
  <si>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</si>
  <si>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</si>
  <si>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</si>
  <si>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</si>
  <si>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</si>
  <si>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</si>
  <si>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</si>
  <si>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</si>
  <si>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</si>
  <si>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</si>
  <si>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</si>
  <si>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</si>
  <si>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</si>
  <si>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</si>
  <si>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</si>
  <si>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</si>
  <si>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</si>
  <si>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</si>
  <si>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</si>
  <si>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</si>
  <si>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</si>
  <si>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</si>
  <si>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</si>
  <si>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</si>
  <si>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</si>
  <si>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</si>
  <si>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</si>
  <si>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</si>
  <si>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</si>
  <si>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</si>
  <si>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</si>
  <si>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</si>
  <si>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</si>
  <si>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</si>
  <si>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</si>
  <si>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</si>
  <si>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</si>
  <si>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</si>
  <si>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</si>
  <si>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</si>
  <si>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</si>
  <si>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</si>
  <si>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</si>
  <si>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</si>
  <si>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</si>
  <si>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</si>
  <si>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</si>
  <si>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</si>
  <si>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</si>
  <si>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</si>
  <si>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</si>
  <si>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</si>
  <si>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</si>
  <si>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</si>
  <si>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</si>
  <si>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</si>
  <si>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</si>
  <si>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</si>
  <si>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</si>
  <si>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</si>
  <si>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</si>
  <si>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</si>
  <si>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</si>
  <si>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</si>
  <si>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</si>
  <si>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</si>
  <si>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</si>
  <si>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</si>
  <si>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</si>
  <si>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</si>
  <si>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</si>
  <si>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</si>
  <si>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</si>
  <si>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</si>
  <si>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</si>
  <si>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</si>
  <si>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</si>
  <si>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</si>
  <si>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</si>
  <si>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</si>
  <si>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</si>
  <si>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</si>
  <si>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</si>
  <si>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</si>
  <si>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</si>
  <si>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</si>
  <si>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</si>
  <si>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</si>
  <si>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</si>
  <si>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</si>
  <si>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</si>
  <si>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</si>
  <si>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</si>
  <si>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</si>
  <si>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</si>
  <si>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</si>
  <si>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</si>
  <si>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</si>
  <si>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</si>
  <si>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</si>
  <si>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</si>
  <si>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</si>
  <si>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</si>
  <si>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</si>
  <si>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</si>
  <si>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</si>
  <si>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</si>
  <si>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</si>
  <si>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</si>
  <si>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</si>
  <si>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</si>
  <si>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</si>
  <si>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</si>
  <si>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</si>
  <si>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</si>
  <si>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</si>
  <si>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</si>
  <si>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</si>
  <si>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</si>
  <si>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</si>
  <si>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</si>
  <si>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</si>
  <si>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</si>
  <si>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</si>
  <si>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</si>
  <si>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</si>
  <si>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</si>
  <si>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</si>
  <si>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</si>
  <si>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</si>
  <si>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</si>
  <si>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</si>
  <si>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</si>
  <si>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</si>
  <si>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</si>
  <si>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</si>
  <si>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</si>
  <si>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</si>
  <si>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</si>
  <si>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</si>
  <si>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</si>
  <si>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</si>
  <si>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</si>
  <si>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</si>
  <si>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</si>
  <si>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</si>
  <si>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</si>
  <si>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</si>
  <si>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</si>
  <si>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</si>
  <si>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</si>
  <si>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</si>
  <si>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</si>
  <si>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</si>
  <si>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</si>
  <si>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</si>
  <si>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</si>
  <si>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</si>
  <si>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</si>
  <si>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</si>
  <si>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</si>
  <si>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</si>
  <si>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</si>
  <si>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</si>
  <si>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</si>
  <si>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</si>
  <si>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</si>
  <si>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</si>
  <si>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</si>
  <si>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</si>
  <si>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</si>
  <si>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</si>
  <si>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</si>
  <si>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</si>
  <si>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</si>
  <si>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</si>
  <si>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</si>
  <si>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</si>
  <si>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</si>
  <si>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</si>
  <si>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</si>
  <si>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</si>
  <si>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</si>
  <si>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</si>
  <si>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</si>
  <si>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</si>
  <si>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</si>
  <si>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</si>
  <si>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</si>
  <si>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</si>
  <si>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</si>
  <si>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</si>
  <si>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</si>
  <si>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</si>
  <si>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</si>
  <si>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</si>
  <si>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</si>
  <si>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</si>
  <si>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</si>
  <si>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</si>
  <si>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</si>
  <si>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</si>
  <si>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</si>
  <si>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</si>
  <si>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</si>
  <si>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</si>
  <si>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</si>
  <si>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</si>
  <si>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</si>
  <si>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</si>
  <si>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</si>
  <si>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</si>
  <si>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</si>
  <si>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</si>
  <si>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</si>
  <si>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</si>
  <si>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</si>
  <si>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</si>
  <si>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</si>
  <si>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</si>
  <si>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</si>
  <si>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</si>
  <si>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</si>
  <si>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</si>
  <si>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</si>
  <si>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</si>
  <si>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</si>
  <si>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</si>
  <si>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</si>
  <si>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</si>
  <si>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</si>
  <si>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</si>
  <si>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</si>
  <si>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</si>
  <si>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</si>
  <si>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</si>
  <si>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</si>
  <si>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</si>
  <si>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</si>
  <si>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</si>
  <si>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</si>
  <si>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</si>
  <si>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</si>
  <si>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</si>
  <si>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</si>
  <si>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</si>
  <si>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</si>
  <si>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</si>
  <si>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</si>
  <si>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</si>
  <si>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</si>
  <si>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</si>
  <si>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</si>
  <si>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</si>
  <si>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</si>
  <si>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</si>
  <si>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</si>
  <si>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</si>
  <si>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</si>
  <si>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</si>
  <si>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</si>
  <si>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</si>
  <si>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</si>
  <si>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</si>
  <si>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</si>
  <si>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</si>
  <si>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</si>
  <si>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</si>
  <si>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</si>
  <si>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</si>
  <si>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</si>
  <si>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</si>
  <si>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</si>
  <si>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</si>
  <si>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</si>
  <si>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</si>
  <si>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</si>
  <si>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</si>
  <si>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</si>
  <si>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</si>
  <si>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</si>
  <si>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</si>
  <si>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</si>
  <si>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</si>
  <si>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</si>
  <si>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</si>
  <si>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</si>
  <si>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</si>
  <si>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</si>
  <si>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</si>
  <si>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</si>
  <si>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</si>
  <si>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</si>
  <si>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</si>
  <si>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</si>
  <si>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</si>
  <si>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</si>
  <si>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</si>
  <si>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</si>
  <si>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</si>
  <si>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</si>
  <si>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</si>
  <si>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</si>
  <si>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</si>
  <si>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</si>
  <si>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</si>
  <si>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</si>
  <si>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</si>
  <si>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</si>
  <si>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</si>
  <si>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</si>
  <si>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</si>
  <si>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</si>
  <si>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</si>
  <si>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</si>
  <si>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</si>
  <si>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</si>
  <si>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</si>
  <si>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</si>
  <si>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</si>
  <si>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</si>
  <si>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</si>
  <si>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</si>
  <si>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</si>
  <si>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</si>
  <si>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</si>
  <si>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</si>
  <si>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</si>
  <si>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</si>
  <si>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</si>
  <si>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</si>
  <si>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</si>
  <si>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</si>
  <si>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</si>
  <si>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</si>
  <si>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</si>
  <si>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</si>
  <si>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</si>
  <si>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</si>
  <si>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</si>
  <si>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</si>
  <si>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</si>
  <si>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</si>
  <si>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</si>
  <si>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</si>
  <si>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</si>
  <si>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</si>
  <si>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</si>
  <si>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</si>
  <si>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</si>
  <si>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</si>
  <si>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</si>
  <si>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</si>
  <si>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</si>
  <si>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</si>
  <si>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</si>
  <si>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</si>
  <si>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</si>
  <si>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</si>
  <si>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</si>
  <si>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</si>
  <si>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</si>
  <si>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</si>
  <si>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</si>
  <si>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</si>
  <si>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</si>
  <si>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</si>
  <si>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</si>
  <si>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</si>
  <si>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</si>
  <si>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</si>
  <si>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</si>
  <si>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</si>
  <si>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</si>
  <si>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</si>
  <si>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</si>
  <si>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</si>
  <si>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</si>
  <si>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</si>
  <si>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</si>
  <si>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</si>
  <si>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</si>
  <si>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</si>
  <si>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</si>
  <si>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</si>
  <si>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</si>
  <si>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</si>
  <si>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</si>
  <si>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</si>
  <si>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</si>
  <si>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</si>
  <si>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</si>
  <si>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</si>
  <si>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</si>
  <si>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</si>
  <si>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</si>
  <si>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</si>
  <si>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</si>
  <si>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</si>
  <si>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</si>
  <si>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</si>
  <si>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</si>
  <si>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</si>
  <si>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</si>
  <si>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</si>
  <si>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</si>
  <si>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</si>
  <si>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</si>
  <si>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</si>
  <si>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</si>
  <si>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</si>
  <si>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</si>
  <si>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</si>
  <si>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</si>
  <si>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</si>
  <si>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</si>
  <si>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</si>
  <si>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</si>
  <si>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</si>
  <si>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</si>
  <si>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</si>
  <si>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</si>
  <si>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</si>
  <si>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</si>
  <si>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</si>
  <si>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</si>
  <si>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</si>
  <si>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</si>
  <si>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</si>
  <si>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</si>
  <si>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</si>
  <si>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</si>
  <si>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</si>
  <si>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</si>
  <si>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</si>
  <si>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</si>
  <si>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</si>
  <si>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</si>
  <si>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</si>
  <si>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</si>
  <si>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</si>
  <si>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</si>
  <si>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</si>
  <si>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</si>
  <si>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</si>
  <si>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</si>
  <si>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</si>
  <si>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</si>
  <si>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</si>
  <si>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</si>
  <si>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</si>
  <si>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</si>
  <si>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</si>
  <si>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</si>
  <si>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</si>
  <si>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</si>
  <si>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</si>
  <si>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</si>
  <si>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</si>
  <si>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</si>
  <si>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</si>
  <si>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</si>
  <si>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</si>
  <si>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</si>
  <si>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</si>
  <si>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</si>
  <si>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</si>
  <si>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</si>
  <si>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</si>
  <si>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</si>
  <si>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</si>
  <si>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</si>
  <si>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</si>
  <si>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</si>
  <si>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</si>
  <si>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</si>
  <si>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</si>
  <si>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</si>
  <si>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</si>
  <si>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</si>
  <si>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</si>
  <si>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</si>
  <si>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</si>
  <si>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</si>
  <si>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</si>
  <si>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</si>
  <si>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</si>
  <si>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</si>
  <si>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</si>
  <si>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</si>
  <si>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</si>
  <si>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</si>
  <si>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</si>
  <si>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</si>
  <si>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</si>
  <si>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</si>
  <si>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</si>
  <si>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</si>
  <si>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</si>
  <si>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</si>
  <si>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</si>
  <si>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</si>
  <si>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</si>
  <si>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</si>
  <si>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</si>
  <si>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</si>
  <si>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</si>
  <si>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</si>
  <si>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</si>
  <si>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</si>
  <si>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</si>
  <si>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</si>
  <si>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</si>
  <si>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</si>
  <si>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</si>
  <si>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</si>
  <si>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</si>
  <si>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</si>
  <si>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</si>
  <si>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</si>
  <si>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</si>
  <si>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</si>
  <si>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</si>
  <si>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</si>
  <si>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</si>
  <si>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</si>
  <si>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</si>
  <si>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</si>
  <si>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</si>
  <si>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</si>
  <si>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</si>
  <si>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</si>
  <si>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</si>
  <si>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</si>
  <si>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</si>
  <si>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</si>
  <si>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</si>
  <si>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</si>
  <si>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</si>
  <si>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</si>
  <si>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</si>
  <si>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</si>
  <si>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</si>
  <si>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</si>
  <si>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</si>
  <si>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</si>
  <si>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</si>
  <si>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</si>
  <si>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</si>
  <si>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</si>
  <si>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</si>
  <si>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</si>
  <si>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</si>
  <si>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</si>
  <si>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</si>
  <si>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</si>
  <si>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</si>
  <si>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</si>
  <si>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</si>
  <si>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</si>
  <si>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</si>
  <si>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</si>
  <si>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</si>
  <si>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</si>
  <si>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</si>
  <si>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</si>
  <si>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</si>
  <si>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</si>
  <si>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</si>
  <si>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</si>
  <si>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</si>
  <si>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</si>
  <si>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</si>
  <si>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</si>
  <si>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</si>
  <si>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</si>
  <si>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</si>
  <si>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</si>
  <si>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</si>
  <si>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</si>
  <si>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</si>
  <si>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</si>
  <si>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</si>
  <si>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</si>
  <si>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</si>
  <si>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</si>
  <si>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</si>
  <si>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</si>
  <si>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</si>
  <si>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</si>
  <si>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</si>
  <si>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</si>
  <si>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</si>
  <si>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</si>
  <si>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</si>
  <si>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</si>
  <si>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</si>
  <si>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</si>
  <si>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</si>
  <si>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</si>
  <si>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</si>
  <si>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</si>
  <si>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</si>
  <si>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</si>
  <si>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</si>
  <si>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</si>
  <si>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</si>
  <si>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</si>
  <si>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</si>
  <si>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</si>
  <si>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</si>
  <si>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</si>
  <si>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</si>
  <si>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</si>
  <si>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</si>
  <si>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</si>
  <si>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</si>
  <si>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</si>
  <si>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</si>
  <si>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</si>
  <si>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</si>
  <si>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</si>
  <si>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</si>
  <si>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</si>
  <si>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</si>
  <si>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</si>
  <si>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</si>
  <si>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</si>
  <si>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</si>
  <si>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</si>
  <si>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</si>
  <si>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</si>
  <si>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</si>
  <si>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</si>
  <si>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</si>
  <si>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</si>
  <si>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</si>
  <si>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</si>
  <si>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</si>
  <si>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</si>
  <si>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</si>
  <si>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</si>
  <si>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</si>
  <si>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</si>
  <si>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</si>
  <si>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</si>
  <si>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</si>
  <si>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</si>
  <si>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</si>
  <si>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</si>
  <si>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</si>
  <si>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</si>
  <si>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</si>
  <si>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</si>
  <si>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</si>
  <si>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</si>
  <si>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</si>
  <si>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</si>
  <si>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</si>
  <si>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</si>
  <si>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</si>
  <si>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</si>
  <si>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</si>
  <si>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</si>
  <si>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</si>
  <si>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</si>
  <si>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</si>
  <si>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</si>
  <si>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</si>
  <si>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</si>
  <si>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</si>
  <si>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</si>
  <si>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</si>
  <si>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</si>
  <si>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</si>
  <si>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</si>
  <si>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</si>
  <si>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</si>
  <si>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</si>
  <si>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</si>
  <si>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</si>
  <si>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</si>
  <si>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</si>
  <si>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</si>
  <si>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</si>
  <si>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</si>
  <si>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</si>
  <si>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</si>
  <si>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</si>
  <si>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</si>
  <si>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</si>
  <si>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</si>
  <si>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</si>
  <si>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</si>
  <si>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</si>
  <si>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</si>
  <si>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</si>
  <si>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</si>
  <si>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</si>
  <si>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</si>
  <si>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</si>
  <si>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</si>
  <si>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</si>
  <si>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</si>
  <si>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</si>
  <si>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</si>
  <si>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</si>
  <si>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</si>
  <si>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</si>
  <si>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</si>
  <si>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</si>
  <si>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</si>
  <si>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</si>
  <si>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</si>
  <si>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</si>
  <si>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</si>
  <si>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</si>
  <si>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</si>
  <si>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</si>
  <si>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</si>
  <si>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</si>
  <si>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</si>
  <si>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</si>
  <si>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</si>
  <si>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</si>
  <si>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</si>
  <si>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</si>
  <si>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</si>
  <si>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</si>
  <si>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</si>
  <si>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</si>
  <si>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</si>
  <si>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</si>
  <si>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</si>
  <si>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</si>
  <si>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</si>
  <si>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</si>
  <si>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</si>
  <si>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</si>
  <si>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</si>
  <si>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</si>
  <si>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</si>
  <si>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</si>
  <si>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</si>
  <si>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</si>
  <si>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</si>
  <si>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</si>
  <si>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</si>
  <si>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</si>
  <si>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</si>
  <si>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</si>
  <si>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</si>
  <si>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</si>
  <si>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</si>
  <si>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</si>
  <si>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</si>
  <si>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</si>
  <si>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</si>
  <si>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</si>
  <si>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</si>
  <si>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</si>
  <si>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</si>
  <si>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</si>
  <si>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</si>
  <si>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</si>
  <si>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</si>
  <si>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</si>
  <si>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</si>
  <si>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</si>
  <si>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</si>
  <si>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</si>
  <si>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</si>
  <si>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</si>
  <si>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</si>
  <si>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</si>
  <si>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</si>
  <si>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</si>
  <si>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</si>
  <si>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</si>
  <si>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</si>
  <si>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</si>
  <si>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</si>
  <si>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</si>
  <si>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</si>
  <si>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</si>
  <si>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</si>
  <si>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</si>
  <si>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</si>
  <si>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</si>
  <si>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</si>
  <si>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</si>
  <si>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</si>
  <si>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</si>
  <si>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</si>
  <si>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</si>
  <si>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</si>
  <si>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</si>
  <si>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</si>
  <si>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</si>
  <si>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</si>
  <si>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</si>
  <si>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</si>
  <si>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</si>
  <si>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</si>
  <si>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</si>
  <si>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</si>
  <si>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</si>
  <si>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</si>
  <si>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</si>
  <si>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</si>
  <si>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</si>
  <si>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</si>
  <si>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</si>
  <si>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</si>
  <si>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</si>
  <si>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</si>
  <si>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</si>
  <si>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</si>
  <si>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</si>
  <si>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</si>
  <si>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</si>
  <si>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</si>
  <si>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</si>
  <si>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</si>
  <si>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</si>
  <si>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</si>
  <si>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</si>
  <si>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</si>
  <si>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</si>
  <si>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</si>
  <si>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</si>
  <si>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</si>
  <si>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</si>
  <si>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</si>
  <si>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</si>
  <si>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</si>
  <si>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</si>
  <si>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</si>
  <si>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</si>
  <si>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</si>
  <si>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</si>
  <si>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</si>
  <si>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</si>
  <si>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</si>
  <si>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</si>
  <si>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</si>
  <si>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</si>
  <si>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</si>
  <si>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</si>
  <si>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</si>
  <si>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</si>
  <si>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</si>
  <si>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</si>
  <si>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</si>
  <si>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</si>
  <si>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</si>
  <si>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</si>
  <si>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</si>
  <si>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</si>
  <si>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</si>
  <si>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</si>
  <si>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</si>
  <si>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</si>
  <si>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</si>
  <si>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</si>
  <si>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</si>
  <si>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</si>
  <si>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</si>
  <si>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</si>
  <si>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</si>
  <si>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</si>
  <si>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</si>
  <si>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</si>
  <si>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</si>
  <si>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</si>
  <si>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</si>
  <si>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</si>
  <si>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</si>
  <si>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</si>
  <si>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</si>
  <si>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</si>
  <si>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</si>
  <si>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</si>
  <si>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</si>
  <si>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</si>
  <si>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</si>
  <si>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</si>
  <si>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</si>
  <si>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</si>
  <si>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</si>
  <si>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</si>
  <si>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</si>
  <si>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</si>
  <si>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</si>
  <si>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</si>
  <si>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</si>
  <si>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</si>
  <si>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</si>
  <si>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</si>
  <si>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</si>
  <si>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</si>
  <si>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</si>
  <si>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</si>
  <si>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</si>
  <si>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</si>
  <si>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</si>
  <si>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</si>
  <si>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</si>
  <si>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</si>
  <si>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</si>
  <si>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</si>
  <si>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</si>
  <si>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</si>
  <si>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</si>
  <si>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</si>
  <si>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</si>
  <si>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</si>
  <si>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</si>
  <si>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</si>
  <si>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</si>
  <si>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</si>
  <si>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</si>
  <si>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</si>
  <si>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</si>
  <si>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</si>
  <si>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</si>
  <si>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</si>
  <si>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</si>
  <si>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</si>
  <si>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</si>
  <si>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</si>
  <si>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</si>
  <si>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</si>
  <si>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</si>
  <si>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</si>
  <si>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</si>
  <si>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</si>
  <si>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</si>
  <si>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</si>
  <si>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</si>
  <si>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</si>
  <si>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</si>
  <si>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</si>
  <si>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</si>
  <si>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</si>
  <si>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</si>
  <si>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</si>
  <si>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</si>
  <si>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</si>
  <si>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</si>
  <si>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</si>
  <si>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</si>
  <si>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</si>
  <si>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</si>
  <si>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</si>
  <si>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</si>
  <si>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</si>
  <si>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</si>
  <si>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</si>
  <si>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</si>
  <si>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</si>
  <si>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</si>
  <si>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</si>
  <si>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</si>
  <si>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</si>
  <si>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</si>
  <si>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</si>
  <si>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</si>
  <si>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</si>
  <si>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</si>
  <si>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</si>
  <si>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</si>
  <si>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</si>
  <si>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</si>
  <si>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</si>
  <si>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</si>
  <si>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</si>
  <si>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</si>
  <si>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</si>
  <si>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</si>
  <si>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</si>
  <si>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</si>
  <si>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</si>
  <si>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</si>
  <si>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</si>
  <si>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</si>
  <si>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</si>
  <si>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</si>
  <si>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</si>
  <si>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</si>
  <si>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</si>
  <si>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</si>
  <si>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</si>
  <si>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</si>
  <si>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</si>
  <si>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</si>
  <si>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</si>
  <si>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</si>
  <si>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</si>
  <si>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</si>
  <si>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</si>
  <si>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</si>
  <si>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</si>
  <si>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</si>
  <si>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</si>
  <si>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</si>
  <si>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</si>
  <si>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</si>
  <si>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</si>
  <si>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</si>
  <si>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</si>
  <si>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</si>
  <si>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</si>
  <si>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</si>
  <si>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</si>
  <si>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</si>
  <si>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</si>
  <si>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</si>
  <si>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</si>
  <si>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</si>
  <si>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</si>
  <si>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</si>
  <si>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</si>
  <si>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</si>
  <si>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</si>
  <si>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</si>
  <si>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</si>
  <si>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</si>
  <si>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</si>
  <si>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</si>
  <si>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</si>
  <si>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</si>
  <si>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</si>
  <si>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</si>
  <si>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</si>
  <si>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</si>
  <si>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</si>
  <si>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</si>
  <si>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</si>
  <si>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</si>
  <si>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</si>
  <si>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</si>
  <si>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</si>
  <si>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</si>
  <si>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</si>
  <si>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</si>
  <si>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</si>
  <si>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</si>
  <si>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</si>
  <si>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</si>
  <si>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</si>
  <si>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</si>
  <si>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</si>
  <si>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</si>
  <si>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</si>
  <si>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</si>
  <si>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</si>
  <si>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</si>
  <si>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</si>
  <si>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</si>
  <si>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</si>
  <si>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</si>
  <si>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</si>
  <si>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</si>
  <si>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</si>
  <si>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</si>
  <si>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</si>
  <si>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</si>
  <si>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</si>
  <si>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</si>
  <si>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</si>
  <si>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</si>
  <si>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</si>
  <si>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</si>
  <si>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</si>
  <si>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</si>
  <si>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</si>
  <si>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</si>
  <si>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</si>
  <si>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</si>
  <si>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</si>
  <si>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</si>
  <si>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</si>
  <si>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</si>
  <si>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</si>
  <si>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</si>
  <si>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</si>
  <si>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</si>
  <si>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</si>
  <si>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</si>
  <si>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</si>
  <si>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</si>
  <si>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</si>
  <si>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</si>
  <si>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</si>
  <si>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</si>
  <si>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</si>
  <si>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</si>
  <si>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</si>
  <si>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</si>
  <si>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</si>
  <si>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</si>
  <si>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</si>
  <si>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</si>
  <si>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</si>
  <si>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</si>
  <si>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</si>
  <si>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</si>
  <si>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</si>
  <si>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</si>
  <si>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</si>
  <si>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</si>
  <si>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</si>
  <si>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</si>
  <si>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</si>
  <si>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</si>
  <si>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</si>
  <si>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</si>
  <si>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</si>
  <si>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</si>
  <si>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</si>
  <si>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</si>
  <si>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</si>
  <si>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</si>
  <si>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</si>
  <si>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</si>
  <si>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</si>
  <si>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</si>
  <si>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</si>
  <si>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</si>
  <si>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</si>
  <si>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</si>
  <si>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</si>
  <si>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</si>
  <si>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</si>
  <si>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</si>
  <si>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</si>
  <si>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</si>
  <si>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</si>
  <si>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</si>
  <si>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</si>
  <si>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</si>
  <si>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</si>
  <si>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</si>
  <si>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</si>
  <si>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</si>
  <si>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</si>
  <si>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</si>
  <si>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</si>
  <si>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</si>
  <si>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</si>
  <si>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</si>
  <si>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</si>
  <si>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</si>
  <si>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</si>
  <si>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</si>
  <si>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</si>
  <si>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</si>
  <si>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</si>
  <si>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</si>
  <si>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</si>
  <si>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</si>
  <si>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</si>
  <si>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</si>
  <si>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</si>
  <si>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</si>
  <si>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</si>
  <si>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</si>
  <si>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</si>
  <si>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</si>
  <si>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</si>
  <si>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</si>
  <si>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</si>
  <si>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</si>
  <si>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</si>
  <si>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</si>
  <si>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</si>
  <si>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</si>
  <si>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</si>
  <si>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</si>
  <si>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</si>
  <si>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</si>
  <si>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</si>
  <si>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</si>
  <si>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</si>
  <si>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</si>
  <si>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</si>
  <si>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</si>
  <si>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</si>
  <si>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</si>
  <si>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</si>
  <si>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</si>
  <si>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</si>
  <si>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</si>
  <si>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</si>
  <si>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</si>
  <si>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</si>
  <si>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</si>
  <si>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</si>
  <si>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</si>
  <si>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</si>
  <si>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</si>
  <si>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</si>
  <si>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</si>
  <si>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</si>
  <si>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</si>
  <si>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</si>
  <si>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</si>
  <si>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</si>
  <si>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</si>
  <si>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</si>
  <si>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</si>
  <si>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</si>
  <si>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</si>
  <si>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</si>
  <si>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</si>
  <si>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</si>
  <si>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</si>
  <si>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</si>
  <si>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</si>
  <si>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</si>
  <si>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</si>
  <si>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</si>
  <si>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</si>
  <si>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</si>
  <si>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</si>
  <si>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</si>
  <si>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</si>
  <si>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</si>
  <si>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</si>
  <si>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</si>
  <si>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</si>
  <si>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</si>
  <si>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</si>
  <si>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</si>
  <si>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</si>
  <si>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</si>
  <si>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</si>
  <si>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</si>
  <si>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</si>
  <si>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</si>
  <si>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</si>
  <si>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</si>
  <si>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</si>
  <si>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</si>
  <si>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</si>
  <si>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</si>
  <si>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</si>
  <si>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</si>
  <si>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</si>
  <si>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</si>
  <si>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</si>
  <si>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</si>
  <si>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</si>
  <si>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</si>
  <si>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</si>
  <si>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</si>
  <si>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</si>
  <si>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</si>
  <si>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</si>
  <si>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</si>
  <si>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</si>
  <si>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</si>
  <si>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</si>
  <si>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</si>
  <si>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</si>
  <si>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</si>
  <si>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</si>
  <si>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</si>
  <si>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</si>
  <si>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</si>
  <si>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</si>
  <si>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</si>
  <si>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</si>
  <si>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</si>
  <si>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</si>
  <si>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</si>
  <si>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</si>
  <si>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</si>
  <si>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</si>
  <si>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</si>
  <si>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</si>
  <si>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</si>
  <si>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</si>
  <si>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</si>
  <si>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</si>
  <si>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</si>
  <si>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</si>
  <si>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</si>
  <si>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</si>
  <si>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</si>
  <si>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</si>
  <si>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</si>
  <si>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</si>
  <si>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</si>
  <si>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</si>
  <si>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</si>
  <si>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</si>
  <si>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</si>
  <si>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</si>
  <si>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</si>
  <si>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</si>
  <si>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</si>
  <si>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</si>
  <si>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</si>
  <si>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</si>
  <si>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</si>
  <si>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</si>
  <si>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</si>
  <si>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</si>
  <si>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</si>
  <si>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</si>
  <si>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</si>
  <si>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</si>
  <si>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</si>
  <si>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</si>
  <si>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</si>
  <si>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</si>
  <si>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</si>
  <si>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</si>
  <si>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</si>
  <si>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</si>
  <si>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</si>
  <si>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</si>
  <si>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</si>
  <si>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</si>
  <si>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</si>
  <si>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</si>
  <si>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</si>
  <si>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</si>
  <si>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</si>
  <si>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</si>
  <si>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</si>
  <si>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</si>
  <si>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</si>
  <si>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</si>
  <si>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</si>
  <si>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</si>
  <si>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</si>
  <si>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</si>
  <si>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</si>
  <si>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</si>
  <si>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</si>
  <si>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</si>
  <si>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</si>
  <si>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</si>
  <si>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</si>
  <si>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</si>
  <si>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</si>
  <si>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</si>
  <si>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</si>
  <si>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</si>
  <si>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</si>
  <si>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</si>
  <si>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</si>
  <si>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</si>
  <si>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</si>
  <si>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</si>
  <si>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</si>
  <si>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</si>
  <si>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</si>
  <si>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</si>
  <si>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</si>
  <si>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</si>
  <si>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</si>
  <si>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</si>
  <si>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</si>
  <si>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</si>
  <si>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</si>
  <si>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</si>
  <si>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</si>
  <si>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</si>
  <si>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</si>
  <si>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</si>
  <si>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</si>
  <si>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</si>
  <si>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</si>
  <si>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</si>
  <si>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</si>
  <si>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</si>
  <si>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</si>
  <si>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</si>
  <si>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</si>
  <si>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</si>
  <si>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</si>
  <si>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</si>
  <si>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</si>
  <si>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</si>
  <si>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</si>
  <si>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</si>
  <si>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</si>
  <si>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</si>
  <si>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</si>
  <si>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</si>
  <si>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</si>
  <si>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</si>
  <si>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</si>
  <si>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</si>
  <si>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</si>
  <si>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</si>
  <si>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</si>
  <si>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</si>
  <si>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</si>
  <si>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</si>
  <si>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</si>
  <si>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</si>
  <si>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</si>
  <si>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</si>
  <si>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</si>
  <si>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</si>
  <si>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</si>
  <si>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</si>
  <si>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</si>
  <si>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</si>
  <si>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</si>
  <si>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</si>
  <si>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</si>
  <si>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</si>
  <si>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</si>
  <si>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</si>
  <si>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</si>
  <si>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</si>
  <si>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</si>
  <si>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</si>
  <si>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</si>
  <si>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</si>
  <si>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</si>
  <si>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</si>
  <si>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</si>
  <si>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</si>
  <si>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</si>
  <si>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</si>
  <si>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</si>
  <si>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</si>
  <si>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</si>
  <si>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</si>
  <si>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</si>
  <si>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</si>
  <si>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</si>
  <si>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</si>
  <si>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</si>
  <si>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</si>
  <si>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</si>
  <si>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</si>
  <si>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</si>
  <si>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</si>
  <si>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</si>
  <si>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</si>
  <si>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</si>
  <si>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</si>
  <si>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</si>
  <si>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</si>
  <si>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</si>
  <si>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</si>
  <si>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</si>
  <si>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</si>
  <si>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</si>
  <si>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</si>
  <si>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</si>
  <si>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</si>
  <si>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</si>
  <si>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</si>
  <si>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</si>
  <si>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</si>
  <si>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</si>
  <si>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</si>
  <si>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</si>
  <si>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</si>
  <si>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</si>
  <si>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</si>
  <si>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</si>
  <si>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</si>
  <si>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</si>
  <si>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</si>
  <si>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</si>
  <si>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</si>
  <si>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</si>
  <si>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</si>
  <si>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</si>
  <si>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</si>
  <si>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</si>
  <si>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</si>
  <si>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</si>
  <si>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</si>
  <si>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</si>
  <si>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</si>
  <si>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</si>
  <si>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</si>
  <si>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</si>
  <si>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</si>
  <si>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</si>
  <si>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</si>
  <si>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</si>
  <si>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</si>
  <si>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</si>
  <si>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</si>
  <si>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</si>
  <si>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</si>
  <si>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</si>
  <si>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</si>
  <si>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</si>
  <si>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</si>
  <si>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</si>
  <si>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</si>
  <si>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</si>
  <si>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</si>
  <si>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</si>
  <si>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</si>
  <si>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</si>
  <si>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</si>
  <si>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</si>
  <si>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</si>
  <si>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</si>
  <si>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</si>
  <si>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</si>
  <si>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</si>
  <si>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</si>
  <si>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</si>
  <si>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</si>
  <si>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</si>
  <si>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</si>
  <si>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</si>
  <si>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</si>
  <si>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</si>
  <si>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</si>
  <si>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</si>
  <si>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</si>
  <si>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</si>
  <si>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</si>
  <si>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</si>
  <si>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</si>
  <si>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</si>
  <si>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</si>
  <si>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</si>
  <si>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</si>
  <si>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</si>
  <si>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</si>
  <si>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</si>
  <si>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</si>
  <si>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</si>
  <si>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</si>
  <si>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</si>
  <si>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</si>
  <si>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</si>
  <si>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</si>
  <si>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</si>
  <si>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</si>
  <si>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</si>
  <si>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</si>
  <si>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</si>
  <si>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</si>
  <si>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</si>
  <si>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</si>
  <si>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</si>
  <si>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</si>
  <si>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</si>
  <si>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</si>
  <si>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</si>
  <si>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</si>
  <si>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</si>
  <si>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</si>
  <si>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</si>
  <si>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</si>
  <si>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</si>
  <si>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</si>
  <si>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</si>
  <si>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</si>
  <si>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</si>
  <si>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</si>
  <si>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</si>
  <si>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</si>
  <si>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</si>
  <si>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</si>
  <si>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</si>
  <si>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</si>
  <si>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</si>
  <si>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</si>
  <si>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</si>
  <si>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</si>
  <si>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</si>
  <si>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</si>
  <si>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</si>
  <si>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</si>
  <si>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</si>
  <si>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</si>
  <si>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</si>
  <si>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</si>
  <si>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</si>
  <si>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</si>
  <si>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</si>
  <si>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</si>
  <si>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</si>
  <si>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</si>
  <si>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</si>
  <si>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</si>
  <si>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</si>
  <si>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</si>
  <si>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</si>
  <si>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</si>
  <si>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</si>
  <si>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</si>
  <si>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</si>
  <si>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</si>
  <si>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</si>
  <si>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</si>
  <si>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</si>
  <si>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</si>
  <si>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</si>
  <si>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</si>
  <si>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</si>
  <si>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</si>
  <si>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</si>
  <si>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</si>
  <si>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</si>
  <si>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</si>
  <si>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</si>
  <si>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</si>
  <si>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</si>
  <si>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</si>
  <si>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</si>
  <si>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</si>
  <si>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</si>
  <si>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</si>
  <si>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</si>
  <si>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</si>
  <si>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</si>
  <si>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</si>
  <si>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</si>
  <si>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</si>
  <si>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</si>
  <si>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</si>
  <si>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</si>
  <si>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</si>
  <si>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</si>
  <si>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</si>
  <si>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</si>
  <si>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</si>
  <si>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</si>
  <si>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</si>
  <si>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</si>
  <si>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</si>
  <si>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</si>
  <si>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</si>
  <si>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</si>
  <si>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</si>
  <si>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</si>
  <si>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</si>
  <si>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</si>
  <si>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</si>
  <si>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</si>
  <si>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</si>
  <si>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</si>
  <si>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</si>
  <si>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</si>
  <si>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</si>
  <si>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</si>
  <si>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</si>
  <si>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</si>
  <si>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</si>
  <si>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</si>
  <si>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</si>
  <si>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</si>
  <si>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</si>
  <si>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</si>
  <si>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</si>
  <si>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</si>
  <si>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</si>
  <si>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</si>
  <si>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</si>
  <si>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</si>
  <si>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</si>
  <si>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</si>
  <si>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</si>
  <si>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</si>
  <si>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</si>
  <si>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</si>
  <si>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</si>
  <si>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</si>
  <si>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</si>
  <si>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</si>
  <si>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</si>
  <si>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</si>
  <si>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</si>
  <si>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</si>
  <si>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</si>
  <si>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</si>
  <si>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</si>
  <si>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</si>
  <si>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</si>
  <si>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</si>
  <si>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</si>
  <si>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</si>
  <si>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</si>
  <si>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</si>
  <si>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</si>
  <si>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</si>
  <si>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</si>
  <si>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</si>
  <si>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</si>
  <si>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</si>
  <si>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</si>
  <si>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</si>
  <si>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</si>
  <si>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</si>
  <si>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</si>
  <si>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</si>
  <si>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</si>
  <si>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</si>
  <si>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</si>
  <si>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</si>
  <si>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</si>
  <si>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</si>
  <si>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</si>
  <si>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</si>
  <si>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</si>
  <si>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</si>
  <si>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</si>
  <si>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</si>
  <si>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</si>
  <si>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</si>
  <si>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</si>
  <si>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</si>
  <si>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</si>
  <si>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</si>
  <si>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</si>
  <si>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</si>
  <si>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</si>
  <si>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</si>
  <si>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</si>
  <si>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</si>
  <si>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</si>
  <si>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</si>
  <si>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</si>
  <si>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</si>
  <si>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</si>
  <si>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</si>
  <si>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</si>
  <si>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</si>
  <si>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</si>
  <si>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</si>
  <si>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</si>
  <si>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</si>
  <si>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</si>
  <si>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</si>
  <si>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</si>
  <si>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</si>
  <si>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</si>
  <si>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</si>
  <si>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</si>
  <si>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</si>
  <si>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</si>
  <si>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</si>
  <si>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</si>
  <si>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</si>
  <si>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</si>
  <si>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</si>
  <si>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</si>
  <si>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</si>
  <si>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</si>
  <si>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</si>
  <si>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</si>
  <si>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</si>
  <si>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</si>
  <si>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</si>
  <si>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</si>
  <si>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</si>
  <si>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</si>
  <si>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</si>
  <si>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</si>
  <si>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</si>
  <si>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</si>
  <si>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</si>
  <si>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</si>
  <si>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</si>
  <si>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</si>
  <si>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</si>
  <si>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</si>
  <si>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</si>
  <si>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</si>
  <si>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</si>
  <si>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</si>
  <si>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</si>
  <si>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</si>
  <si>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</si>
  <si>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</si>
  <si>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</si>
  <si>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</si>
  <si>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</si>
  <si>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</si>
  <si>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</si>
  <si>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</si>
  <si>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</si>
  <si>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</si>
  <si>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</si>
  <si>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</si>
  <si>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</si>
  <si>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</si>
  <si>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</si>
  <si>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</si>
  <si>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</si>
  <si>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</si>
  <si>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</si>
  <si>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</si>
  <si>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</si>
  <si>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</si>
  <si>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</si>
  <si>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</si>
  <si>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</si>
  <si>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</si>
  <si>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</si>
  <si>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</si>
  <si>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</si>
  <si>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</si>
  <si>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</si>
  <si>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</si>
  <si>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</si>
  <si>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</si>
  <si>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</si>
  <si>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</si>
  <si>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</si>
  <si>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</si>
  <si>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</si>
  <si>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</si>
  <si>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</si>
  <si>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</si>
  <si>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</si>
  <si>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</si>
  <si>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</si>
  <si>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</si>
  <si>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</si>
  <si>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</si>
  <si>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</si>
  <si>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</si>
  <si>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</si>
  <si>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</si>
  <si>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</si>
  <si>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</si>
  <si>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</si>
  <si>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</si>
  <si>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</si>
  <si>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</si>
  <si>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</si>
  <si>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</si>
  <si>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</si>
  <si>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</si>
  <si>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</si>
  <si>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</si>
  <si>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</si>
  <si>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</si>
  <si>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</si>
  <si>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</si>
  <si>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</si>
  <si>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</si>
  <si>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</si>
  <si>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</si>
  <si>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</si>
  <si>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</si>
  <si>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</si>
  <si>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</si>
  <si>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</si>
  <si>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</si>
  <si>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</si>
  <si>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</si>
  <si>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</si>
  <si>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</si>
  <si>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</si>
  <si>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</si>
  <si>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</si>
  <si>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</si>
  <si>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</si>
  <si>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</si>
  <si>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</si>
  <si>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</si>
  <si>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</si>
  <si>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</si>
  <si>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</si>
  <si>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</si>
  <si>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</si>
  <si>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</si>
  <si>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</si>
  <si>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</si>
  <si>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</si>
  <si>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</si>
  <si>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</si>
  <si>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</si>
  <si>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</si>
  <si>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</si>
  <si>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</si>
  <si>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</si>
  <si>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</si>
  <si>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</si>
  <si>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</si>
  <si>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</si>
  <si>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</si>
  <si>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</si>
  <si>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</si>
  <si>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</si>
  <si>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</si>
  <si>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</si>
  <si>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</si>
  <si>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</si>
  <si>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</si>
  <si>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</si>
  <si>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</si>
  <si>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</si>
  <si>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</si>
  <si>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</si>
  <si>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</si>
  <si>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</si>
  <si>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</si>
  <si>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</si>
  <si>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</si>
  <si>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</si>
  <si>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</si>
  <si>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</si>
  <si>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</si>
  <si>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</si>
  <si>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</si>
  <si>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</si>
  <si>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</si>
  <si>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</si>
  <si>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</si>
  <si>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</si>
  <si>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</si>
  <si>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</si>
  <si>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</si>
  <si>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</si>
  <si>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</si>
  <si>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</si>
  <si>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</si>
  <si>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</si>
  <si>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</si>
  <si>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</si>
  <si>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</si>
  <si>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</si>
  <si>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</si>
  <si>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</si>
  <si>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</si>
  <si>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</si>
  <si>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</si>
  <si>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</si>
  <si>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</si>
  <si>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</si>
  <si>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</si>
  <si>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</si>
  <si>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</si>
  <si>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</si>
  <si>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</si>
  <si>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</si>
  <si>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</si>
  <si>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</si>
  <si>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</si>
  <si>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</si>
  <si>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</si>
  <si>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</si>
  <si>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</si>
  <si>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</si>
  <si>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</si>
  <si>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</si>
  <si>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</si>
  <si>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</si>
  <si>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</si>
  <si>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</si>
  <si>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</si>
  <si>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</si>
  <si>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</si>
  <si>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</si>
  <si>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</si>
  <si>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</si>
  <si>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</si>
  <si>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</si>
  <si>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</si>
  <si>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</si>
  <si>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</si>
  <si>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</si>
  <si>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</si>
  <si>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</si>
  <si>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</si>
  <si>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</si>
  <si>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</si>
  <si>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</si>
  <si>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</si>
  <si>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</si>
  <si>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</si>
  <si>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</si>
  <si>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</si>
  <si>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</si>
  <si>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</si>
  <si>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</si>
  <si>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</si>
  <si>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</si>
  <si>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</si>
  <si>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</si>
  <si>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</si>
  <si>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</si>
  <si>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</si>
  <si>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</si>
  <si>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</si>
  <si>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</si>
  <si>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</si>
  <si>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</si>
  <si>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</si>
  <si>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</si>
  <si>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</si>
  <si>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</si>
  <si>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</si>
  <si>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</si>
  <si>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</si>
  <si>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</si>
  <si>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</si>
  <si>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</si>
  <si>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</si>
  <si>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</si>
  <si>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</si>
  <si>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</si>
  <si>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</si>
  <si>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</si>
  <si>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</si>
  <si>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</si>
  <si>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</si>
  <si>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</si>
  <si>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</si>
  <si>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</si>
  <si>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</si>
  <si>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</si>
  <si>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</si>
  <si>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</si>
  <si>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</si>
  <si>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</si>
  <si>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</si>
  <si>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</si>
  <si>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</si>
  <si>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</si>
  <si>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</si>
  <si>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</si>
  <si>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</si>
  <si>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</si>
  <si>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</si>
  <si>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</si>
  <si>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</si>
  <si>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</si>
  <si>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</si>
  <si>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</si>
  <si>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</si>
  <si>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</si>
  <si>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</si>
  <si>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</si>
  <si>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</si>
  <si>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</si>
  <si>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</si>
  <si>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</si>
  <si>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</si>
  <si>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</si>
  <si>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</si>
  <si>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</si>
  <si>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</si>
  <si>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</si>
  <si>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</si>
  <si>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</si>
  <si>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</si>
  <si>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</si>
  <si>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</si>
  <si>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</si>
  <si>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</si>
  <si>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</si>
  <si>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</si>
  <si>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</si>
  <si>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</si>
  <si>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</si>
  <si>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</si>
  <si>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</si>
  <si>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</si>
  <si>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</si>
  <si>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</si>
  <si>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</si>
  <si>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</si>
  <si>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</si>
  <si>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</si>
  <si>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</si>
  <si>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</si>
  <si>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</si>
  <si>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</si>
  <si>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</si>
  <si>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</si>
  <si>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</si>
  <si>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</si>
  <si>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</si>
  <si>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</si>
  <si>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</si>
  <si>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</si>
  <si>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</si>
  <si>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</si>
  <si>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</si>
  <si>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</si>
  <si>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</si>
  <si>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</si>
  <si>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</si>
  <si>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</si>
  <si>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</si>
  <si>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</si>
  <si>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</si>
  <si>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</si>
  <si>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</si>
  <si>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</si>
  <si>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</si>
  <si>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</si>
  <si>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</si>
  <si>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</si>
  <si>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</si>
  <si>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</si>
  <si>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</si>
  <si>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</si>
  <si>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</si>
  <si>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</si>
  <si>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</si>
  <si>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</si>
  <si>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</si>
  <si>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</si>
  <si>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</si>
  <si>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</si>
  <si>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</si>
  <si>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</si>
  <si>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</si>
  <si>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</si>
  <si>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</si>
  <si>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</si>
  <si>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</si>
  <si>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</si>
  <si>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</si>
  <si>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</si>
  <si>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</si>
  <si>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</si>
  <si>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</si>
  <si>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</si>
  <si>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</si>
  <si>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</si>
  <si>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</si>
  <si>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</si>
  <si>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</si>
  <si>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</si>
  <si>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</si>
  <si>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</si>
  <si>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</si>
  <si>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</si>
  <si>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</si>
  <si>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</si>
  <si>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</si>
  <si>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</si>
  <si>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</si>
  <si>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</si>
  <si>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</si>
  <si>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</si>
  <si>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</si>
  <si>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</si>
  <si>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</si>
  <si>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</si>
  <si>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</si>
  <si>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</si>
  <si>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</si>
  <si>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</si>
  <si>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</si>
  <si>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</si>
  <si>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</si>
  <si>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</si>
  <si>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</si>
  <si>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</si>
  <si>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</si>
  <si>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</si>
  <si>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</si>
  <si>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</si>
  <si>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</si>
  <si>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</si>
  <si>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</si>
  <si>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</si>
  <si>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</si>
  <si>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</si>
  <si>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</si>
  <si>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</si>
  <si>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</si>
  <si>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</si>
  <si>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</si>
  <si>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</si>
  <si>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</si>
  <si>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</si>
  <si>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</si>
  <si>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</si>
  <si>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</si>
  <si>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</si>
  <si>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</si>
  <si>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</si>
  <si>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</si>
  <si>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</si>
  <si>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</si>
  <si>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</si>
  <si>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</si>
  <si>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</si>
  <si>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</si>
  <si>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</si>
  <si>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</si>
  <si>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</si>
  <si>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</si>
  <si>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</si>
  <si>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</si>
  <si>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</si>
  <si>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</si>
  <si>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</si>
  <si>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</si>
  <si>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</si>
  <si>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</si>
  <si>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</si>
  <si>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</si>
  <si>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</si>
  <si>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</si>
  <si>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</si>
  <si>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</si>
  <si>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</si>
  <si>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</si>
  <si>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</si>
  <si>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</si>
  <si>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</si>
  <si>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</si>
  <si>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</si>
  <si>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</si>
  <si>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</si>
  <si>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</si>
  <si>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</si>
  <si>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</si>
  <si>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</si>
  <si>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</si>
  <si>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</si>
  <si>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</si>
  <si>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</si>
  <si>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</si>
  <si>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</si>
  <si>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</si>
  <si>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</si>
  <si>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</si>
  <si>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</si>
  <si>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</si>
  <si>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</si>
  <si>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</si>
  <si>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</si>
  <si>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</si>
  <si>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</si>
  <si>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</si>
  <si>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</si>
  <si>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</si>
  <si>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</si>
  <si>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</si>
  <si>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</si>
  <si>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</si>
  <si>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</si>
  <si>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</si>
  <si>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</si>
  <si>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</si>
  <si>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</si>
  <si>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</si>
  <si>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</si>
  <si>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</si>
  <si>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</si>
  <si>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</si>
  <si>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</si>
  <si>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</si>
  <si>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</si>
  <si>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</si>
  <si>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</si>
  <si>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</si>
  <si>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</si>
  <si>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</si>
  <si>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</si>
  <si>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</si>
  <si>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</si>
  <si>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</si>
  <si>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</si>
  <si>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</si>
  <si>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</si>
  <si>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</si>
  <si>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</si>
  <si>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</si>
  <si>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</si>
  <si>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</si>
  <si>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</si>
  <si>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</si>
  <si>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</si>
  <si>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</si>
  <si>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</si>
  <si>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</si>
  <si>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</si>
  <si>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</si>
  <si>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</si>
  <si>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</si>
  <si>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</si>
  <si>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</si>
  <si>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</si>
  <si>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</si>
  <si>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</si>
  <si>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</si>
  <si>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</si>
  <si>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</si>
  <si>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</si>
  <si>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</si>
  <si>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</si>
  <si>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</si>
  <si>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</si>
  <si>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</si>
  <si>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</si>
  <si>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</si>
  <si>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</si>
  <si>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</si>
  <si>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</si>
  <si>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</si>
  <si>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</si>
  <si>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</si>
  <si>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</si>
  <si>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</si>
  <si>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</si>
  <si>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</si>
  <si>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</si>
  <si>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</si>
  <si>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</si>
  <si>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</si>
  <si>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</si>
  <si>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</si>
  <si>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</si>
  <si>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</si>
  <si>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</si>
  <si>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</si>
  <si>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</si>
  <si>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</si>
  <si>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</si>
  <si>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</si>
  <si>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</si>
  <si>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</si>
  <si>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</si>
  <si>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</si>
  <si>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</si>
  <si>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</si>
  <si>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</si>
  <si>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</si>
  <si>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</si>
  <si>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</si>
  <si>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</si>
  <si>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</si>
  <si>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</si>
  <si>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</si>
  <si>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</si>
  <si>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</si>
  <si>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</si>
  <si>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</si>
  <si>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</si>
  <si>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</si>
  <si>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</si>
  <si>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</si>
  <si>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</si>
  <si>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</si>
  <si>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</si>
  <si>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</si>
  <si>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</si>
  <si>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</si>
  <si>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</si>
  <si>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</si>
  <si>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</si>
  <si>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</si>
  <si>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</si>
  <si>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</si>
  <si>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</si>
  <si>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</si>
  <si>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</si>
  <si>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</si>
  <si>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</si>
  <si>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</si>
  <si>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</si>
  <si>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</si>
  <si>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</si>
  <si>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</si>
  <si>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</si>
  <si>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</si>
  <si>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</si>
  <si>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</si>
  <si>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</si>
  <si>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</si>
  <si>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</si>
  <si>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</si>
  <si>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</si>
  <si>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</si>
  <si>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</si>
  <si>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</si>
  <si>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</si>
  <si>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</si>
  <si>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</si>
  <si>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</si>
  <si>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</si>
  <si>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</si>
  <si>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</si>
  <si>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</si>
  <si>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</si>
  <si>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</si>
  <si>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</si>
  <si>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</si>
  <si>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</si>
  <si>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</si>
  <si>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</si>
  <si>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</si>
  <si>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</si>
  <si>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</si>
  <si>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</si>
  <si>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</si>
  <si>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</si>
  <si>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</si>
  <si>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</si>
  <si>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</si>
  <si>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</si>
  <si>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</si>
  <si>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</si>
  <si>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</si>
  <si>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</si>
  <si>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</si>
  <si>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</si>
  <si>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</si>
  <si>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</si>
  <si>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</si>
  <si>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</si>
  <si>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</si>
  <si>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</si>
  <si>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</si>
  <si>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</si>
  <si>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</si>
  <si>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</si>
  <si>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</si>
  <si>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</si>
  <si>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</si>
  <si>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</si>
  <si>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</si>
  <si>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</si>
  <si>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</si>
  <si>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</si>
  <si>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</si>
  <si>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</si>
  <si>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</si>
  <si>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</si>
  <si>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</si>
  <si>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</si>
  <si>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</si>
  <si>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</si>
  <si>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</si>
  <si>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</si>
  <si>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</si>
  <si>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</si>
  <si>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</si>
  <si>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</si>
  <si>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</si>
  <si>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</si>
  <si>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</si>
  <si>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</si>
  <si>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</si>
  <si>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</si>
  <si>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</si>
  <si>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</si>
  <si>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</si>
  <si>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</si>
  <si>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</si>
  <si>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</si>
  <si>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</si>
  <si>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</si>
  <si>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</si>
  <si>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</si>
  <si>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</si>
  <si>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</si>
  <si>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</si>
  <si>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</si>
  <si>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</si>
  <si>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</si>
  <si>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</si>
  <si>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</si>
  <si>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</si>
  <si>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</si>
  <si>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</si>
  <si>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</si>
  <si>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</si>
  <si>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</si>
  <si>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</si>
  <si>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</si>
  <si>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</si>
  <si>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</si>
  <si>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</si>
  <si>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</si>
  <si>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</si>
  <si>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</si>
  <si>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</si>
  <si>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</si>
  <si>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</si>
  <si>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</si>
  <si>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</si>
  <si>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</si>
  <si>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</si>
  <si>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</si>
  <si>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</si>
  <si>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</si>
  <si>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</si>
  <si>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</si>
  <si>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</si>
  <si>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</si>
  <si>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</si>
  <si>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</si>
  <si>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</si>
  <si>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</si>
  <si>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</si>
  <si>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</si>
  <si>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</si>
  <si>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</si>
  <si>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</si>
  <si>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</si>
  <si>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</si>
  <si>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</si>
  <si>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</si>
  <si>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</si>
  <si>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</si>
  <si>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</si>
  <si>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</si>
  <si>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</si>
  <si>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</si>
  <si>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</si>
  <si>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</si>
  <si>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</si>
  <si>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</si>
  <si>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</si>
  <si>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</si>
  <si>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</si>
  <si>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</si>
  <si>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</si>
  <si>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</si>
  <si>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</si>
  <si>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</si>
  <si>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</si>
  <si>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</si>
  <si>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</si>
  <si>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</si>
  <si>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</si>
  <si>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</si>
  <si>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</si>
  <si>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</si>
  <si>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</si>
  <si>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</si>
  <si>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</si>
  <si>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</si>
  <si>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</si>
  <si>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</si>
  <si>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</si>
  <si>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</si>
  <si>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</si>
  <si>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</si>
  <si>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</si>
  <si>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</si>
  <si>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</si>
  <si>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</si>
  <si>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</si>
  <si>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</si>
  <si>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</si>
  <si>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</si>
  <si>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</si>
  <si>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</si>
  <si>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</si>
  <si>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</si>
  <si>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</si>
  <si>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</si>
  <si>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</si>
  <si>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</si>
  <si>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</si>
  <si>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</si>
  <si>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</si>
  <si>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</si>
  <si>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</si>
  <si>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</si>
  <si>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</si>
  <si>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</si>
  <si>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</si>
  <si>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</si>
  <si>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</si>
  <si>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</si>
  <si>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</si>
  <si>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</si>
  <si>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</si>
  <si>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</si>
  <si>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</si>
  <si>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</si>
  <si>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</si>
  <si>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</si>
  <si>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</si>
  <si>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</si>
  <si>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</si>
  <si>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</si>
  <si>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</si>
  <si>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</si>
  <si>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</si>
  <si>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</si>
  <si>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</si>
  <si>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</si>
  <si>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</si>
  <si>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</si>
  <si>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</si>
  <si>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</si>
  <si>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</si>
  <si>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</si>
  <si>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</si>
  <si>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</si>
  <si>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</si>
  <si>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</si>
  <si>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</si>
  <si>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</si>
  <si>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</si>
  <si>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</si>
  <si>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</si>
  <si>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</si>
  <si>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</si>
  <si>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</si>
  <si>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</si>
  <si>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</si>
  <si>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</si>
  <si>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</si>
  <si>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</si>
  <si>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</si>
  <si>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</si>
  <si>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</si>
  <si>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</si>
  <si>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</si>
  <si>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</si>
  <si>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</si>
  <si>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</si>
  <si>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</si>
  <si>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</si>
  <si>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</si>
  <si>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</si>
  <si>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</si>
  <si>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</si>
  <si>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</si>
  <si>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</si>
  <si>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</si>
  <si>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</si>
  <si>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</si>
  <si>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</si>
  <si>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</si>
  <si>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</si>
  <si>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</si>
  <si>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</si>
  <si>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</si>
  <si>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</si>
  <si>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</si>
  <si>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</si>
  <si>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</si>
  <si>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</si>
  <si>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</si>
  <si>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</si>
  <si>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</si>
  <si>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</si>
  <si>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</si>
  <si>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</si>
  <si>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</si>
  <si>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</si>
  <si>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</si>
  <si>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</si>
  <si>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</si>
  <si>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</si>
  <si>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</si>
  <si>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</si>
  <si>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</si>
  <si>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</si>
  <si>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</si>
  <si>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</si>
  <si>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</si>
  <si>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</si>
  <si>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</si>
  <si>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</si>
  <si>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</si>
  <si>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</si>
  <si>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</si>
  <si>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</si>
  <si>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</si>
  <si>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</si>
  <si>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</si>
  <si>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</si>
  <si>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</si>
  <si>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</si>
  <si>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</si>
  <si>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</si>
  <si>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</si>
  <si>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</si>
  <si>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</si>
  <si>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</si>
  <si>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</si>
  <si>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</si>
  <si>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</si>
  <si>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</si>
  <si>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</si>
  <si>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</si>
  <si>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</si>
  <si>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</si>
  <si>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</si>
  <si>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</si>
  <si>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</si>
  <si>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</si>
  <si>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</si>
  <si>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</si>
  <si>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</si>
  <si>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</si>
  <si>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</si>
  <si>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</si>
  <si>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</si>
  <si>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</si>
  <si>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</si>
  <si>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</si>
  <si>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</si>
  <si>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</si>
  <si>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</si>
  <si>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</si>
  <si>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</si>
  <si>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</si>
  <si>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</si>
  <si>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</si>
  <si>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</si>
  <si>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</si>
  <si>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</si>
  <si>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</si>
  <si>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</si>
  <si>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</si>
  <si>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</si>
  <si>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</si>
  <si>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</si>
  <si>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</si>
  <si>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</si>
  <si>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</si>
  <si>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</si>
  <si>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</si>
  <si>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</si>
  <si>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</si>
  <si>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</si>
  <si>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</si>
  <si>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</si>
  <si>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</si>
  <si>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</si>
  <si>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</si>
  <si>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</si>
  <si>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</si>
  <si>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</si>
  <si>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</si>
  <si>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</si>
  <si>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</si>
  <si>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</si>
  <si>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</si>
  <si>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</si>
  <si>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</si>
  <si>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</si>
  <si>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</si>
  <si>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</si>
  <si>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</si>
  <si>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</si>
  <si>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</si>
  <si>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</si>
  <si>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</si>
  <si>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</si>
  <si>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</si>
  <si>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</si>
  <si>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</si>
  <si>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</si>
  <si>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</si>
  <si>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</si>
  <si>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</si>
  <si>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</si>
  <si>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</si>
  <si>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</si>
  <si>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</si>
  <si>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</si>
  <si>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</si>
  <si>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</si>
  <si>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</si>
  <si>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</si>
  <si>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</si>
  <si>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</si>
  <si>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</si>
  <si>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</si>
  <si>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</si>
  <si>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</si>
  <si>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</si>
  <si>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</si>
  <si>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</si>
  <si>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</si>
  <si>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</si>
  <si>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</si>
  <si>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</si>
  <si>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</si>
  <si>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</si>
  <si>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</si>
  <si>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</si>
  <si>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</si>
  <si>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</si>
  <si>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</si>
  <si>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</si>
  <si>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</si>
  <si>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</si>
  <si>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</si>
  <si>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</si>
  <si>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</si>
  <si>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</si>
  <si>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</si>
  <si>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</si>
  <si>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</si>
  <si>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</si>
  <si>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</si>
  <si>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</si>
  <si>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</si>
  <si>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</si>
  <si>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</si>
  <si>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</si>
  <si>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</si>
  <si>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</si>
  <si>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</si>
  <si>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</si>
  <si>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</si>
  <si>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</si>
  <si>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</si>
  <si>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</si>
  <si>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</si>
  <si>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</si>
  <si>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</si>
  <si>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</si>
  <si>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</si>
  <si>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</si>
  <si>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</si>
  <si>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</si>
  <si>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</si>
  <si>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</si>
  <si>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</si>
  <si>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</si>
  <si>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</si>
  <si>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</si>
  <si>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</si>
  <si>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</si>
  <si>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</si>
  <si>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</si>
  <si>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</si>
  <si>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</si>
  <si>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</si>
  <si>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</si>
  <si>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</si>
  <si>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</si>
  <si>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</si>
  <si>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</si>
  <si>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</si>
  <si>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</si>
  <si>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</si>
  <si>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</si>
  <si>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</si>
  <si>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</si>
  <si>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</si>
  <si>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</si>
  <si>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</si>
  <si>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</si>
  <si>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</si>
  <si>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</si>
  <si>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</si>
  <si>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</si>
  <si>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</si>
  <si>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</si>
  <si>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</si>
  <si>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</si>
  <si>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</si>
  <si>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</si>
  <si>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</si>
  <si>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</si>
  <si>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</si>
  <si>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</si>
  <si>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</si>
  <si>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</si>
  <si>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</si>
  <si>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</si>
  <si>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</si>
  <si>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</si>
  <si>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</si>
  <si>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</si>
  <si>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</si>
  <si>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</si>
  <si>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</si>
  <si>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</si>
  <si>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</si>
  <si>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</si>
  <si>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</si>
  <si>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</si>
  <si>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</si>
  <si>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</si>
  <si>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</si>
  <si>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</si>
  <si>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</si>
  <si>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</si>
  <si>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</si>
  <si>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</si>
  <si>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</si>
  <si>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</si>
  <si>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</si>
  <si>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</si>
  <si>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</si>
  <si>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</si>
  <si>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</si>
  <si>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</si>
  <si>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</si>
  <si>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</si>
  <si>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</si>
  <si>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</si>
  <si>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</si>
  <si>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</si>
  <si>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</si>
  <si>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</si>
  <si>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</si>
  <si>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</si>
  <si>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</si>
  <si>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</si>
  <si>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</si>
  <si>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</si>
  <si>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</si>
  <si>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</si>
  <si>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</si>
  <si>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</si>
  <si>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</si>
  <si>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</si>
  <si>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</si>
  <si>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</si>
  <si>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</si>
  <si>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</si>
  <si>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</si>
  <si>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</si>
  <si>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</si>
  <si>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</si>
  <si>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</si>
  <si>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</si>
  <si>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</si>
  <si>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</si>
  <si>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</si>
  <si>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</si>
  <si>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</si>
  <si>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</si>
  <si>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</si>
  <si>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</si>
  <si>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</si>
  <si>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</si>
  <si>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</si>
  <si>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</si>
  <si>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</si>
  <si>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</si>
  <si>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</si>
  <si>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</si>
  <si>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</si>
  <si>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</si>
  <si>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</si>
  <si>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</si>
  <si>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</si>
  <si>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</si>
  <si>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</si>
  <si>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</si>
  <si>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</si>
  <si>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</si>
  <si>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</si>
  <si>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</si>
  <si>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</si>
  <si>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</si>
  <si>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</si>
  <si>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</si>
  <si>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</si>
  <si>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</si>
  <si>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</si>
  <si>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</si>
  <si>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</si>
  <si>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</si>
  <si>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</si>
  <si>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</si>
  <si>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</si>
  <si>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</si>
  <si>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</si>
  <si>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</si>
  <si>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</si>
  <si>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</si>
  <si>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</si>
  <si>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</si>
  <si>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</si>
  <si>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</si>
  <si>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</si>
  <si>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</si>
  <si>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</si>
  <si>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</si>
  <si>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</si>
  <si>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</si>
  <si>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</si>
  <si>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</si>
  <si>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</si>
  <si>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</si>
  <si>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</si>
  <si>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</si>
  <si>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</si>
  <si>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</si>
  <si>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</si>
  <si>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</si>
  <si>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</si>
  <si>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</si>
  <si>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</si>
  <si>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</si>
  <si>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</si>
  <si>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</si>
  <si>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</si>
  <si>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</si>
  <si>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</si>
  <si>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</si>
  <si>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</si>
  <si>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</si>
  <si>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</si>
  <si>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</si>
  <si>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</si>
  <si>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</si>
  <si>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</si>
  <si>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</si>
  <si>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</si>
  <si>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</si>
  <si>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</si>
  <si>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</si>
  <si>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</si>
  <si>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</si>
  <si>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</si>
  <si>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</si>
  <si>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</si>
  <si>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</si>
  <si>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</si>
  <si>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</si>
  <si>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</si>
  <si>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</si>
  <si>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</si>
  <si>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</si>
  <si>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</si>
  <si>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</si>
  <si>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</si>
  <si>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</si>
  <si>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</si>
  <si>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</si>
  <si>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</si>
  <si>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</si>
  <si>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</si>
  <si>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</si>
  <si>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</si>
  <si>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</si>
  <si>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</si>
  <si>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</si>
  <si>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</si>
  <si>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</si>
  <si>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</si>
  <si>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</si>
  <si>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</si>
  <si>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</si>
  <si>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</si>
  <si>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</si>
  <si>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</si>
  <si>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</si>
  <si>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</si>
  <si>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</si>
  <si>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</si>
  <si>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</si>
  <si>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</si>
  <si>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</si>
  <si>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</si>
  <si>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</si>
  <si>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</si>
  <si>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</si>
  <si>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</si>
  <si>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</si>
  <si>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</si>
  <si>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</si>
  <si>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</si>
  <si>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</si>
  <si>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</si>
  <si>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</si>
  <si>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</si>
  <si>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</si>
  <si>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</si>
  <si>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</si>
  <si>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</si>
  <si>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</si>
  <si>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</si>
  <si>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</si>
  <si>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</si>
  <si>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</si>
  <si>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</si>
  <si>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</si>
  <si>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</si>
  <si>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</si>
  <si>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</si>
  <si>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</si>
  <si>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</si>
  <si>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</si>
  <si>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</si>
  <si>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</si>
  <si>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</si>
  <si>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</si>
  <si>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</si>
  <si>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</si>
  <si>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</si>
  <si>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</si>
  <si>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</si>
  <si>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</si>
  <si>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</si>
  <si>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</si>
  <si>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</si>
  <si>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</si>
  <si>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</si>
  <si>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</si>
  <si>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</si>
  <si>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</si>
  <si>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</si>
  <si>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</si>
  <si>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</si>
  <si>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</si>
  <si>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</si>
  <si>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</si>
  <si>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</si>
  <si>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</si>
  <si>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</si>
  <si>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</si>
  <si>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</si>
  <si>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</si>
  <si>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</si>
  <si>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</si>
  <si>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</si>
  <si>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</si>
  <si>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</si>
  <si>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</si>
  <si>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</si>
  <si>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</si>
  <si>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</si>
  <si>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</si>
  <si>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</si>
  <si>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</si>
  <si>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</si>
  <si>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</si>
  <si>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</si>
  <si>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</si>
  <si>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</si>
  <si>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</si>
  <si>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</si>
  <si>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</si>
  <si>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</si>
  <si>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</si>
  <si>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</si>
  <si>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</si>
  <si>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</si>
  <si>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</si>
  <si>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</si>
  <si>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</si>
  <si>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</si>
  <si>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</si>
  <si>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</si>
  <si>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</si>
  <si>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</si>
  <si>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</si>
  <si>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</si>
  <si>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</si>
  <si>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</si>
  <si>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</si>
  <si>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</si>
  <si>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</si>
  <si>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</si>
  <si>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</si>
  <si>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</si>
  <si>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</si>
  <si>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</si>
  <si>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</si>
  <si>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</si>
  <si>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</si>
  <si>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</si>
  <si>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</si>
  <si>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</si>
  <si>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</si>
  <si>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</si>
  <si>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</si>
  <si>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</si>
  <si>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</si>
  <si>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</si>
  <si>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</si>
  <si>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</si>
  <si>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</si>
  <si>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</si>
  <si>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</si>
  <si>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</si>
  <si>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</si>
  <si>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</si>
  <si>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</si>
  <si>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</si>
  <si>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</si>
  <si>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</si>
  <si>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</si>
  <si>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</si>
  <si>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</si>
  <si>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</si>
  <si>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</si>
  <si>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</si>
  <si>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</si>
  <si>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</si>
  <si>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</si>
  <si>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</si>
  <si>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</si>
  <si>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</si>
  <si>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</si>
  <si>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</si>
  <si>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</si>
  <si>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</si>
  <si>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</si>
  <si>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</si>
  <si>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</si>
  <si>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</si>
  <si>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</si>
  <si>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</si>
  <si>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</si>
  <si>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</si>
  <si>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</si>
  <si>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</si>
  <si>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</si>
  <si>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</si>
  <si>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</si>
  <si>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</si>
  <si>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</si>
  <si>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</si>
  <si>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</si>
  <si>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</si>
  <si>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</si>
  <si>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</si>
  <si>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</si>
  <si>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</si>
  <si>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</si>
  <si>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</si>
  <si>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</si>
  <si>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</si>
  <si>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</si>
  <si>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</si>
  <si>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</si>
  <si>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</si>
  <si>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</si>
  <si>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</si>
  <si>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</si>
  <si>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</si>
  <si>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</si>
  <si>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</si>
  <si>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</si>
  <si>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</si>
  <si>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</si>
  <si>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</si>
  <si>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</si>
  <si>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</si>
  <si>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</si>
  <si>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</si>
  <si>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</si>
  <si>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</si>
  <si>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</si>
  <si>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</si>
  <si>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</si>
  <si>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</si>
  <si>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</si>
  <si>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</si>
  <si>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</si>
  <si>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</si>
  <si>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</si>
  <si>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</si>
  <si>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</si>
  <si>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</si>
  <si>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</si>
  <si>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</si>
  <si>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</si>
  <si>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</si>
  <si>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</si>
  <si>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</si>
  <si>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</si>
  <si>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</si>
  <si>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</si>
  <si>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</si>
  <si>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</si>
  <si>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</si>
  <si>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</si>
  <si>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</si>
  <si>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</si>
  <si>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</si>
  <si>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</si>
  <si>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</si>
  <si>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</si>
  <si>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</si>
  <si>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</si>
  <si>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</si>
  <si>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</si>
  <si>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</si>
  <si>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</si>
  <si>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</si>
  <si>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</si>
  <si>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</si>
  <si>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</si>
  <si>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</si>
  <si>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</si>
  <si>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</si>
  <si>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</si>
  <si>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</si>
  <si>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</si>
  <si>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</si>
  <si>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</si>
  <si>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</si>
  <si>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</si>
  <si>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</si>
  <si>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</si>
  <si>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</si>
  <si>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</si>
  <si>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</si>
  <si>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</si>
  <si>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</si>
  <si>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</si>
  <si>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</si>
  <si>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</si>
  <si>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</si>
  <si>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</si>
  <si>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</si>
  <si>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</si>
  <si>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</si>
  <si>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</si>
  <si>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</si>
  <si>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</si>
  <si>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</si>
  <si>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</si>
  <si>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</si>
  <si>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</si>
  <si>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</si>
  <si>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</si>
  <si>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</si>
  <si>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</si>
  <si>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</si>
  <si>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</si>
  <si>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</si>
  <si>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</si>
  <si>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</si>
  <si>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</si>
  <si>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</si>
  <si>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</si>
  <si>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</si>
  <si>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</si>
  <si>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</si>
  <si>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</si>
  <si>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</si>
  <si>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</si>
  <si>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</si>
  <si>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</si>
  <si>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</si>
  <si>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</si>
  <si>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</si>
  <si>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</si>
  <si>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</si>
  <si>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</si>
  <si>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</si>
  <si>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</si>
  <si>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</si>
  <si>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</si>
  <si>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</si>
  <si>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</si>
  <si>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</si>
  <si>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</si>
  <si>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</si>
  <si>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</si>
  <si>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</si>
  <si>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</si>
  <si>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</si>
  <si>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</si>
  <si>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</si>
  <si>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</si>
  <si>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</si>
  <si>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</si>
  <si>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</si>
  <si>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</si>
  <si>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</si>
  <si>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</si>
  <si>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</si>
  <si>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</si>
  <si>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</si>
  <si>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</si>
  <si>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</si>
  <si>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</si>
  <si>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</si>
  <si>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</si>
  <si>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</si>
  <si>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</si>
  <si>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</si>
  <si>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</si>
  <si>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</si>
  <si>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</si>
  <si>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</si>
  <si>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</si>
  <si>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</si>
  <si>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</si>
  <si>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</si>
  <si>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</si>
  <si>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</si>
  <si>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</si>
  <si>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</si>
  <si>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</si>
  <si>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</si>
  <si>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</si>
  <si>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</si>
  <si>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</si>
  <si>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</si>
  <si>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</si>
  <si>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</si>
  <si>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</si>
  <si>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</si>
  <si>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</si>
  <si>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</si>
  <si>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</si>
  <si>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</si>
  <si>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</si>
  <si>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</si>
  <si>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</si>
  <si>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</si>
  <si>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</si>
  <si>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</si>
  <si>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</si>
  <si>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</si>
  <si>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</si>
  <si>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</si>
  <si>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</si>
  <si>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</si>
  <si>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</si>
  <si>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</si>
  <si>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</si>
  <si>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</si>
  <si>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</si>
  <si>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</si>
  <si>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</si>
  <si>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</si>
  <si>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</si>
  <si>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</si>
  <si>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</si>
  <si>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</si>
  <si>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</si>
  <si>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</si>
  <si>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</si>
  <si>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</si>
  <si>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</si>
  <si>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</si>
  <si>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</si>
  <si>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</si>
  <si>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</si>
  <si>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</si>
  <si>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</si>
  <si>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</si>
  <si>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</si>
  <si>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</si>
  <si>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</si>
  <si>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</si>
  <si>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</si>
  <si>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</si>
  <si>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</si>
  <si>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</si>
  <si>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</si>
  <si>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</si>
  <si>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</si>
  <si>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</si>
  <si>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</si>
  <si>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</si>
  <si>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</si>
  <si>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</si>
  <si>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</si>
  <si>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</si>
  <si>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</si>
  <si>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</si>
  <si>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</si>
  <si>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</si>
  <si>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</si>
  <si>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</si>
  <si>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</si>
  <si>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</si>
  <si>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</si>
  <si>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</si>
  <si>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</si>
  <si>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</si>
  <si>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</si>
  <si>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</si>
  <si>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</si>
  <si>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</si>
  <si>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</si>
  <si>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</si>
  <si>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</si>
  <si>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</si>
  <si>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</si>
  <si>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</si>
  <si>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</si>
  <si>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</si>
  <si>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</si>
  <si>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</si>
  <si>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</si>
  <si>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</si>
  <si>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</si>
  <si>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</si>
  <si>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</si>
  <si>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</si>
  <si>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</si>
  <si>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</si>
  <si>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</si>
  <si>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</si>
  <si>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</si>
  <si>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</si>
  <si>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</si>
  <si>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</si>
  <si>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</si>
  <si>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</si>
  <si>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</si>
  <si>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</si>
  <si>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</si>
  <si>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</si>
  <si>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</si>
  <si>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</si>
  <si>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</si>
  <si>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</si>
  <si>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</si>
  <si>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</si>
  <si>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</si>
  <si>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</si>
  <si>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</si>
  <si>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</si>
  <si>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</si>
  <si>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</si>
  <si>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</si>
  <si>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</si>
  <si>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</si>
  <si>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</si>
  <si>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</si>
  <si>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</si>
  <si>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</si>
  <si>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</si>
  <si>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</si>
  <si>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</si>
  <si>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</si>
  <si>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</si>
  <si>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</si>
  <si>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</si>
  <si>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</si>
  <si>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</si>
  <si>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</si>
  <si>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</si>
  <si>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</si>
  <si>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</si>
  <si>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</si>
  <si>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</si>
  <si>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</si>
  <si>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</si>
  <si>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</si>
  <si>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</si>
  <si>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</si>
  <si>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</si>
  <si>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</si>
  <si>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</si>
  <si>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</si>
  <si>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</si>
  <si>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</si>
  <si>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</si>
  <si>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</si>
  <si>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</si>
  <si>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</si>
  <si>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</si>
  <si>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</si>
  <si>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</si>
  <si>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</si>
  <si>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</si>
  <si>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</si>
  <si>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</si>
  <si>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</si>
  <si>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</si>
  <si>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</si>
  <si>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</si>
  <si>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</si>
  <si>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</si>
  <si>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</si>
  <si>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</si>
  <si>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</si>
  <si>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</si>
  <si>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</si>
  <si>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</si>
  <si>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</si>
  <si>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</si>
  <si>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</si>
  <si>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</si>
  <si>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</si>
  <si>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</si>
  <si>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</si>
  <si>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</si>
  <si>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</si>
  <si>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</si>
  <si>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</si>
  <si>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</si>
  <si>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</si>
  <si>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</si>
  <si>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</si>
  <si>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</si>
  <si>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</si>
  <si>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</si>
  <si>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</si>
  <si>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</si>
  <si>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</si>
  <si>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</si>
  <si>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</si>
  <si>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</si>
  <si>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</si>
  <si>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</si>
  <si>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</si>
  <si>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</si>
  <si>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</si>
  <si>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</si>
  <si>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</si>
  <si>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</si>
  <si>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</si>
  <si>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</si>
  <si>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</si>
  <si>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</si>
  <si>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</si>
  <si>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</si>
  <si>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</si>
  <si>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</si>
  <si>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</si>
  <si>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</si>
  <si>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</si>
  <si>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</si>
  <si>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</si>
  <si>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</si>
  <si>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</si>
  <si>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</si>
  <si>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</si>
  <si>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</si>
  <si>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</si>
  <si>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</si>
  <si>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</si>
  <si>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</si>
  <si>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</si>
  <si>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</si>
  <si>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</si>
  <si>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</si>
  <si>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</si>
  <si>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</si>
  <si>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</si>
  <si>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</si>
  <si>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</si>
  <si>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</si>
  <si>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</si>
  <si>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</si>
  <si>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</si>
  <si>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</si>
  <si>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</si>
  <si>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</si>
  <si>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</si>
  <si>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</si>
  <si>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</si>
  <si>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</si>
  <si>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</si>
  <si>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</si>
  <si>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</si>
  <si>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</si>
  <si>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</si>
  <si>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</si>
  <si>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</si>
  <si>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</si>
  <si>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</si>
  <si>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</si>
  <si>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</si>
  <si>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</si>
  <si>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</si>
  <si>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</si>
  <si>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</si>
  <si>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</si>
  <si>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</si>
  <si>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</si>
  <si>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</si>
  <si>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</si>
  <si>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</si>
  <si>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</si>
  <si>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</si>
  <si>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</si>
  <si>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</si>
  <si>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</si>
  <si>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</si>
  <si>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</si>
  <si>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</si>
  <si>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</si>
  <si>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</si>
  <si>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</si>
  <si>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</si>
  <si>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</si>
  <si>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</si>
  <si>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</si>
  <si>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</si>
  <si>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</si>
  <si>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</si>
  <si>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</si>
  <si>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</si>
  <si>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</si>
  <si>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</si>
  <si>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</si>
  <si>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</si>
  <si>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</si>
  <si>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</si>
  <si>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</si>
  <si>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</si>
  <si>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</si>
  <si>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</si>
  <si>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</si>
  <si>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</si>
  <si>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</si>
  <si>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</si>
  <si>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</si>
  <si>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</si>
  <si>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</si>
  <si>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</si>
  <si>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</si>
  <si>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</si>
  <si>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</si>
  <si>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</si>
  <si>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</si>
  <si>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</si>
  <si>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</si>
  <si>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</si>
  <si>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</si>
  <si>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</si>
  <si>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</si>
  <si>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</si>
  <si>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</si>
  <si>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</si>
  <si>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</si>
  <si>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</si>
  <si>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</si>
  <si>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</si>
  <si>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</si>
  <si>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</si>
  <si>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</si>
  <si>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</si>
  <si>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</si>
  <si>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</si>
  <si>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</si>
  <si>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</si>
  <si>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</si>
  <si>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</si>
  <si>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</si>
  <si>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</si>
  <si>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</si>
  <si>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</si>
  <si>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</si>
  <si>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</si>
  <si>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</si>
  <si>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</si>
  <si>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</si>
  <si>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</si>
  <si>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</si>
  <si>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</si>
  <si>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</si>
  <si>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</si>
  <si>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</si>
  <si>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</si>
  <si>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</si>
  <si>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</si>
  <si>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</si>
  <si>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</si>
  <si>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</si>
  <si>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</si>
  <si>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</si>
  <si>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</si>
  <si>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</si>
  <si>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</si>
  <si>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</si>
  <si>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</si>
  <si>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</si>
  <si>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</si>
  <si>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</si>
  <si>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</si>
  <si>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</si>
  <si>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</si>
  <si>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</si>
  <si>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</si>
  <si>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</si>
  <si>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</si>
  <si>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</si>
  <si>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</si>
  <si>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</si>
  <si>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</si>
  <si>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</si>
  <si>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</si>
  <si>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</si>
  <si>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</si>
  <si>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</si>
  <si>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</si>
  <si>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</si>
  <si>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</si>
  <si>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</si>
  <si>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</si>
  <si>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</si>
  <si>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</si>
  <si>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</si>
  <si>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</si>
  <si>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</si>
  <si>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</si>
  <si>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</si>
  <si>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</si>
  <si>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</si>
  <si>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</si>
  <si>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</si>
  <si>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</si>
  <si>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</si>
  <si>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</si>
  <si>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</si>
  <si>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</si>
  <si>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</si>
  <si>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</si>
  <si>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</si>
  <si>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</si>
  <si>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</si>
  <si>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</si>
  <si>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</si>
  <si>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</si>
  <si>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</si>
  <si>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</si>
  <si>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</si>
  <si>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</si>
  <si>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</si>
  <si>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</si>
  <si>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</si>
  <si>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</si>
  <si>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</si>
  <si>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</si>
  <si>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</si>
  <si>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</si>
  <si>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</si>
  <si>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</si>
  <si>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</si>
  <si>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</si>
  <si>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</si>
  <si>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</si>
  <si>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</si>
  <si>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</si>
  <si>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</si>
  <si>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</si>
  <si>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</si>
  <si>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</si>
  <si>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</si>
  <si>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</si>
  <si>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</si>
  <si>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</si>
  <si>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</si>
  <si>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</si>
  <si>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</si>
  <si>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</si>
  <si>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</si>
  <si>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</si>
  <si>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</si>
  <si>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</si>
  <si>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</si>
  <si>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</si>
  <si>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</si>
  <si>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</si>
  <si>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</si>
  <si>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</si>
  <si>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</si>
  <si>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</si>
  <si>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</si>
  <si>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</si>
  <si>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</si>
  <si>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</si>
  <si>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</si>
  <si>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</si>
  <si>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</si>
  <si>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</si>
  <si>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</si>
  <si>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</si>
  <si>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</si>
  <si>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</si>
  <si>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</si>
  <si>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</si>
  <si>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</si>
  <si>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</si>
  <si>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</si>
  <si>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</si>
  <si>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</si>
  <si>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</si>
  <si>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</si>
  <si>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</si>
  <si>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</si>
  <si>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</si>
  <si>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</si>
  <si>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</si>
  <si>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</si>
  <si>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</si>
  <si>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</si>
  <si>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</si>
  <si>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</si>
  <si>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</si>
  <si>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</si>
  <si>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</si>
  <si>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</si>
  <si>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</si>
  <si>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</si>
  <si>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</si>
  <si>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</si>
  <si>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</si>
  <si>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</si>
  <si>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</si>
  <si>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</si>
  <si>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</si>
  <si>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</si>
  <si>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</si>
  <si>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</si>
  <si>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</si>
  <si>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</si>
  <si>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</si>
  <si>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</si>
  <si>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</si>
  <si>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</si>
  <si>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</si>
  <si>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</si>
  <si>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</si>
  <si>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</si>
  <si>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</si>
  <si>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</si>
  <si>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</si>
  <si>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</si>
  <si>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</si>
  <si>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</si>
  <si>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</si>
  <si>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</si>
  <si>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</si>
  <si>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</si>
  <si>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</si>
  <si>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</si>
  <si>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</si>
  <si>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</si>
  <si>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</si>
  <si>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</si>
  <si>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</si>
  <si>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</si>
  <si>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</si>
  <si>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</si>
  <si>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</si>
  <si>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</si>
  <si>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</si>
  <si>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</si>
  <si>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</si>
  <si>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</si>
  <si>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</si>
  <si>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</si>
  <si>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</si>
  <si>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</si>
  <si>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</si>
  <si>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</si>
  <si>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</si>
  <si>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</si>
  <si>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</si>
  <si>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</si>
  <si>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</si>
  <si>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</si>
  <si>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</si>
  <si>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</si>
  <si>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</si>
  <si>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</si>
  <si>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</si>
  <si>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</si>
  <si>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</si>
  <si>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</si>
  <si>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</si>
  <si>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</si>
  <si>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</si>
  <si>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</si>
  <si>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</si>
  <si>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</si>
  <si>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</si>
  <si>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</si>
  <si>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</si>
  <si>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</si>
  <si>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</si>
  <si>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</si>
  <si>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</si>
  <si>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</si>
  <si>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</si>
  <si>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</si>
  <si>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</si>
  <si>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</si>
  <si>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</si>
  <si>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</si>
  <si>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</si>
  <si>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</si>
  <si>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</si>
  <si>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</si>
  <si>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</si>
  <si>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</si>
  <si>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</si>
  <si>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</si>
  <si>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</si>
  <si>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</si>
  <si>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</si>
  <si>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</si>
  <si>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</si>
  <si>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</si>
  <si>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</si>
  <si>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</si>
  <si>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</si>
  <si>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</si>
  <si>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</si>
  <si>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</si>
  <si>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</si>
  <si>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</si>
  <si>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</si>
  <si>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</si>
  <si>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</si>
  <si>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</si>
  <si>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</si>
  <si>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</si>
  <si>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</si>
  <si>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</si>
  <si>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</si>
  <si>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</si>
  <si>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</si>
  <si>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</si>
  <si>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</si>
  <si>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</si>
  <si>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</si>
  <si>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</si>
  <si>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</si>
  <si>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</si>
  <si>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</si>
  <si>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</si>
  <si>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</si>
  <si>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</si>
  <si>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</si>
  <si>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</si>
  <si>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</si>
  <si>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</si>
  <si>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</si>
  <si>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</si>
  <si>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</si>
  <si>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</si>
  <si>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</si>
  <si>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</si>
  <si>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</si>
  <si>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</si>
  <si>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</si>
  <si>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</si>
  <si>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</si>
  <si>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</si>
  <si>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</si>
  <si>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</si>
  <si>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</si>
  <si>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</si>
  <si>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</si>
  <si>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</si>
  <si>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</si>
  <si>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</si>
  <si>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</si>
  <si>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</si>
  <si>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</si>
  <si>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</si>
  <si>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</si>
  <si>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</si>
  <si>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</si>
  <si>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</si>
  <si>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</si>
  <si>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</si>
  <si>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</si>
  <si>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</si>
  <si>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</si>
  <si>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</si>
  <si>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</si>
  <si>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</si>
  <si>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</si>
  <si>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</si>
  <si>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</si>
  <si>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</si>
  <si>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</si>
  <si>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</si>
  <si>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</si>
  <si>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</si>
  <si>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</si>
  <si>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</si>
  <si>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</si>
  <si>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</si>
  <si>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</si>
  <si>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</si>
  <si>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</si>
  <si>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</si>
  <si>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</si>
  <si>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</si>
  <si>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</si>
  <si>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</si>
  <si>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</si>
  <si>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</si>
  <si>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</si>
  <si>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</si>
  <si>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</si>
  <si>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</si>
  <si>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</si>
  <si>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</si>
  <si>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</si>
  <si>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</si>
  <si>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</si>
  <si>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</si>
  <si>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</si>
  <si>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</si>
  <si>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</si>
  <si>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</si>
  <si>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</si>
  <si>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</si>
  <si>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</si>
  <si>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</si>
  <si>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</si>
  <si>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</si>
  <si>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</si>
  <si>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</si>
  <si>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</si>
  <si>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</si>
  <si>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</si>
  <si>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</si>
  <si>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</si>
  <si>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</si>
  <si>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</si>
  <si>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</si>
  <si>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</si>
  <si>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</si>
  <si>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</si>
  <si>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</si>
  <si>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</si>
  <si>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</si>
  <si>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</si>
  <si>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</si>
  <si>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</si>
  <si>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</si>
  <si>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</si>
  <si>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</si>
  <si>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</si>
  <si>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</si>
  <si>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</si>
  <si>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</si>
  <si>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</si>
  <si>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</si>
  <si>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</si>
  <si>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</si>
  <si>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</si>
  <si>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</si>
  <si>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</si>
  <si>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</si>
  <si>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</si>
  <si>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</si>
  <si>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</si>
  <si>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</si>
  <si>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</si>
  <si>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</si>
  <si>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</si>
  <si>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</si>
  <si>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</si>
  <si>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</si>
  <si>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</si>
  <si>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</si>
  <si>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</si>
  <si>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</si>
  <si>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</si>
  <si>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</si>
  <si>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</si>
  <si>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</si>
  <si>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</si>
  <si>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</si>
  <si>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</si>
  <si>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</si>
  <si>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</si>
  <si>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</si>
  <si>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</si>
  <si>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</si>
  <si>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</si>
  <si>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</si>
  <si>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</si>
  <si>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</si>
  <si>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</si>
  <si>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</si>
  <si>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</si>
  <si>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</si>
  <si>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</si>
  <si>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</si>
  <si>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</si>
  <si>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</si>
  <si>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</si>
  <si>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</si>
  <si>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</si>
  <si>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</si>
  <si>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</si>
  <si>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</si>
  <si>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</si>
  <si>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</si>
  <si>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</si>
  <si>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</si>
  <si>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</si>
  <si>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</si>
  <si>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</si>
  <si>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</si>
  <si>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</si>
  <si>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</si>
  <si>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</si>
  <si>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</si>
  <si>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</si>
  <si>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</si>
  <si>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</si>
  <si>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</si>
  <si>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</si>
  <si>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</si>
  <si>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</si>
  <si>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</si>
  <si>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</si>
  <si>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</si>
  <si>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</si>
  <si>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</si>
  <si>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</si>
  <si>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</si>
  <si>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</si>
  <si>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</si>
  <si>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</si>
  <si>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</si>
  <si>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</si>
  <si>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</si>
  <si>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</si>
  <si>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</si>
  <si>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</si>
  <si>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</si>
  <si>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</si>
  <si>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</si>
  <si>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</si>
  <si>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</si>
  <si>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</si>
  <si>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</si>
  <si>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</si>
  <si>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</si>
  <si>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</si>
  <si>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</si>
  <si>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</si>
  <si>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</si>
  <si>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</si>
  <si>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</si>
  <si>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</si>
  <si>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</si>
  <si>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</si>
  <si>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</si>
  <si>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</si>
  <si>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</si>
  <si>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</si>
  <si>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</si>
  <si>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</si>
  <si>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</si>
  <si>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</si>
  <si>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</si>
  <si>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</si>
  <si>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</si>
  <si>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</si>
  <si>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</si>
  <si>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</si>
  <si>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</si>
  <si>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</si>
  <si>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</si>
  <si>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</si>
  <si>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</si>
  <si>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</si>
  <si>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</si>
  <si>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</si>
  <si>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</si>
  <si>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</si>
  <si>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</si>
  <si>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</si>
  <si>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</si>
  <si>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</si>
  <si>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</si>
  <si>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</si>
  <si>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</si>
  <si>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</si>
  <si>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</si>
  <si>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</si>
  <si>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</si>
  <si>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</si>
  <si>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</si>
  <si>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</si>
  <si>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</si>
  <si>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</si>
  <si>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</si>
  <si>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</si>
  <si>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</si>
  <si>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</si>
  <si>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</si>
  <si>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</si>
  <si>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</si>
  <si>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</si>
  <si>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</si>
  <si>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</si>
  <si>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</si>
  <si>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</si>
  <si>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</si>
  <si>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</si>
  <si>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</si>
  <si>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</si>
  <si>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</si>
  <si>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</si>
  <si>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</si>
  <si>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</si>
  <si>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</si>
  <si>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</si>
  <si>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</si>
  <si>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</si>
  <si>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</si>
  <si>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</si>
  <si>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</si>
  <si>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</si>
  <si>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</si>
  <si>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</si>
  <si>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</si>
  <si>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</si>
  <si>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</si>
  <si>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</si>
  <si>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</si>
  <si>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</si>
  <si>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</si>
  <si>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</si>
  <si>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</si>
  <si>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</si>
  <si>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</si>
  <si>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</si>
  <si>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</si>
  <si>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</si>
  <si>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</si>
  <si>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</si>
  <si>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</si>
  <si>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</si>
  <si>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</si>
  <si>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</si>
  <si>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</si>
  <si>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</si>
  <si>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</si>
  <si>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</si>
  <si>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</si>
  <si>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</si>
  <si>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</si>
  <si>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</si>
  <si>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</si>
  <si>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</si>
  <si>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</si>
  <si>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</si>
  <si>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</si>
  <si>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</si>
  <si>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</si>
  <si>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</si>
  <si>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</si>
  <si>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</si>
  <si>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</si>
  <si>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</si>
  <si>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</si>
  <si>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</si>
  <si>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</si>
  <si>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</si>
  <si>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</si>
  <si>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</si>
  <si>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</si>
  <si>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</si>
  <si>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</si>
  <si>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</si>
  <si>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</si>
  <si>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</si>
  <si>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</si>
  <si>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</si>
  <si>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</si>
  <si>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</si>
  <si>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</si>
  <si>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</si>
  <si>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</si>
  <si>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</si>
  <si>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</si>
  <si>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</si>
  <si>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</si>
  <si>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</si>
  <si>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</si>
  <si>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</si>
  <si>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</si>
  <si>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</si>
  <si>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</si>
  <si>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</si>
  <si>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</si>
  <si>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</si>
  <si>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</si>
  <si>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</si>
  <si>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</si>
  <si>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</si>
  <si>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</si>
  <si>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</si>
  <si>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</si>
  <si>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</si>
  <si>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</si>
  <si>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</si>
  <si>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</si>
  <si>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</si>
  <si>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</si>
  <si>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</si>
  <si>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</si>
  <si>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</si>
  <si>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</si>
  <si>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</si>
  <si>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</si>
  <si>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</si>
  <si>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</si>
  <si>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</si>
  <si>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</si>
  <si>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</si>
  <si>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</si>
  <si>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</si>
  <si>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</si>
  <si>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</si>
  <si>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</si>
  <si>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</si>
  <si>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</si>
  <si>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</si>
  <si>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</si>
  <si>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</si>
  <si>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</si>
  <si>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</si>
  <si>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</si>
  <si>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</si>
  <si>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</si>
  <si>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</si>
  <si>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</si>
  <si>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</si>
  <si>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</si>
  <si>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</si>
  <si>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</si>
  <si>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</si>
  <si>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</si>
  <si>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</si>
  <si>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</si>
  <si>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</si>
  <si>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</si>
  <si>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</si>
  <si>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</si>
  <si>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</si>
  <si>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</si>
  <si>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</si>
  <si>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</si>
  <si>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</si>
  <si>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</si>
  <si>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</si>
  <si>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</si>
  <si>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</si>
  <si>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</si>
  <si>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</si>
  <si>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</si>
  <si>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</si>
  <si>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</si>
  <si>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</si>
  <si>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</si>
  <si>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</si>
  <si>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</si>
  <si>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</si>
  <si>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</si>
  <si>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</si>
  <si>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</si>
  <si>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</si>
  <si>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</si>
  <si>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</si>
  <si>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</si>
  <si>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</si>
  <si>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</si>
  <si>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</si>
  <si>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</si>
  <si>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</si>
  <si>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</si>
  <si>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</si>
  <si>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</si>
  <si>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</si>
  <si>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</si>
  <si>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</si>
  <si>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</si>
  <si>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</si>
  <si>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</si>
  <si>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</si>
  <si>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</si>
  <si>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</si>
  <si>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</si>
  <si>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</si>
  <si>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</si>
  <si>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</si>
  <si>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</si>
  <si>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</si>
  <si>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</si>
  <si>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</si>
  <si>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</si>
  <si>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</si>
  <si>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</si>
  <si>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</si>
  <si>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</si>
  <si>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</si>
  <si>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</si>
  <si>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</si>
  <si>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</si>
  <si>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</si>
  <si>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</si>
  <si>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</si>
  <si>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</si>
  <si>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</si>
  <si>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</si>
  <si>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</si>
  <si>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</si>
  <si>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</si>
  <si>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</si>
  <si>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</si>
  <si>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</si>
  <si>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</si>
  <si>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</si>
  <si>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</si>
  <si>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</si>
  <si>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</si>
  <si>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</si>
  <si>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</si>
  <si>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</si>
  <si>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</si>
  <si>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</si>
  <si>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</si>
  <si>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</si>
  <si>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</si>
  <si>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</si>
  <si>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</si>
  <si>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</si>
  <si>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</si>
  <si>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</si>
  <si>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</si>
  <si>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</si>
  <si>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</si>
  <si>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</si>
  <si>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</si>
  <si>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</si>
  <si>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</si>
  <si>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</si>
  <si>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</si>
  <si>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</si>
  <si>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</si>
  <si>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</si>
  <si>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</si>
  <si>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</si>
  <si>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</si>
  <si>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</si>
  <si>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</si>
  <si>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</si>
  <si>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</si>
  <si>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</si>
  <si>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</si>
  <si>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</si>
  <si>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</si>
  <si>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</si>
  <si>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</si>
  <si>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</si>
  <si>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</si>
  <si>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</si>
  <si>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</si>
  <si>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</si>
  <si>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</si>
  <si>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</si>
  <si>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</si>
  <si>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</si>
  <si>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</si>
  <si>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</si>
  <si>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</si>
  <si>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</si>
  <si>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</si>
  <si>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</si>
  <si>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</si>
  <si>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</si>
  <si>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</si>
  <si>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</si>
  <si>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</si>
  <si>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</si>
  <si>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</si>
  <si>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</si>
  <si>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</si>
  <si>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</si>
  <si>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</si>
  <si>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</si>
  <si>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</si>
  <si>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</si>
  <si>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</si>
  <si>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</si>
  <si>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</si>
  <si>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</si>
  <si>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</si>
  <si>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</si>
  <si>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</si>
  <si>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</si>
  <si>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</si>
  <si>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</si>
  <si>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</si>
  <si>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</si>
  <si>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</si>
  <si>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</si>
  <si>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</si>
  <si>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</si>
  <si>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</si>
  <si>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</si>
  <si>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</si>
  <si>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</si>
  <si>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</si>
  <si>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</si>
  <si>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</si>
  <si>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</si>
  <si>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</si>
  <si>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</si>
  <si>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</si>
  <si>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</si>
  <si>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</si>
  <si>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</si>
  <si>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</si>
  <si>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</si>
  <si>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</si>
  <si>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</si>
  <si>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</si>
  <si>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</si>
  <si>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</si>
  <si>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</si>
  <si>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</si>
  <si>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</si>
  <si>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</si>
  <si>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</si>
  <si>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</si>
  <si>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</si>
  <si>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</si>
  <si>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</si>
  <si>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</si>
  <si>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</si>
  <si>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</si>
  <si>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</si>
  <si>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</si>
  <si>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</si>
  <si>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</si>
  <si>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</si>
  <si>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</si>
  <si>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</si>
  <si>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</si>
  <si>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</si>
  <si>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</si>
  <si>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</si>
  <si>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</si>
  <si>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</si>
  <si>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</si>
  <si>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</si>
  <si>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</si>
  <si>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</si>
  <si>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</si>
  <si>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</si>
  <si>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</si>
  <si>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</si>
  <si>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</si>
  <si>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</si>
  <si>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</si>
  <si>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</si>
  <si>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</si>
  <si>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</si>
  <si>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</si>
  <si>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</si>
  <si>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</si>
  <si>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</si>
  <si>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</si>
  <si>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</si>
  <si>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</si>
  <si>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</si>
  <si>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</si>
  <si>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</si>
  <si>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</si>
  <si>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</si>
  <si>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</si>
  <si>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</si>
  <si>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</si>
  <si>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</si>
  <si>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</si>
  <si>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</si>
  <si>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</si>
  <si>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</si>
  <si>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</si>
  <si>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</si>
  <si>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</si>
  <si>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</si>
  <si>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</si>
  <si>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</si>
  <si>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</si>
  <si>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</si>
  <si>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</si>
  <si>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</si>
  <si>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</si>
  <si>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</si>
  <si>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</si>
  <si>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</si>
  <si>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</si>
  <si>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</si>
  <si>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</si>
  <si>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</si>
  <si>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</si>
  <si>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</si>
  <si>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</si>
  <si>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</si>
  <si>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</si>
  <si>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</si>
  <si>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</si>
  <si>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</si>
  <si>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</si>
  <si>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</si>
  <si>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</si>
  <si>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</si>
  <si>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</si>
  <si>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</si>
  <si>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</si>
  <si>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</si>
  <si>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</si>
  <si>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</si>
  <si>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</si>
  <si>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</si>
  <si>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</si>
  <si>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</si>
  <si>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</si>
  <si>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</si>
  <si>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</si>
  <si>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</si>
  <si>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</si>
  <si>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</si>
  <si>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</si>
  <si>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</si>
  <si>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</si>
  <si>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</si>
  <si>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</si>
  <si>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</si>
  <si>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</si>
  <si>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</si>
  <si>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</si>
  <si>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</si>
  <si>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</si>
  <si>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</si>
  <si>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</si>
  <si>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</si>
  <si>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</si>
  <si>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</si>
  <si>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</si>
  <si>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</si>
  <si>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</si>
  <si>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</si>
  <si>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</si>
  <si>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</si>
  <si>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</si>
  <si>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</si>
  <si>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</si>
  <si>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</si>
  <si>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</si>
  <si>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</si>
  <si>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</si>
  <si>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</si>
  <si>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</si>
  <si>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</si>
  <si>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</si>
  <si>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</si>
  <si>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</si>
  <si>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</si>
  <si>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</si>
  <si>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</si>
  <si>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</si>
  <si>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</si>
  <si>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</si>
  <si>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</si>
  <si>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</si>
  <si>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</si>
  <si>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</si>
  <si>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</si>
  <si>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</si>
  <si>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</si>
  <si>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</si>
  <si>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</si>
  <si>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</si>
  <si>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</si>
  <si>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</si>
  <si>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</si>
  <si>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</si>
  <si>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</si>
  <si>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</si>
  <si>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</si>
  <si>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</si>
  <si>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</si>
  <si>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</si>
  <si>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</si>
  <si>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</si>
  <si>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</si>
  <si>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</si>
  <si>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</si>
  <si>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</si>
  <si>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</si>
  <si>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</si>
  <si>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</si>
  <si>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</si>
  <si>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</si>
  <si>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</si>
  <si>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</si>
  <si>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</si>
  <si>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</si>
  <si>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</si>
  <si>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</si>
  <si>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</si>
  <si>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</si>
  <si>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</si>
  <si>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</si>
  <si>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</si>
  <si>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</si>
  <si>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</si>
  <si>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</si>
  <si>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</si>
  <si>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</si>
  <si>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</si>
  <si>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</si>
  <si>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</si>
  <si>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</si>
  <si>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</si>
  <si>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</si>
  <si>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</si>
  <si>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</si>
  <si>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</si>
  <si>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</si>
  <si>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</si>
  <si>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</si>
  <si>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</si>
  <si>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</si>
  <si>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</si>
  <si>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</si>
  <si>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</si>
  <si>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</si>
  <si>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</si>
  <si>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</si>
  <si>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</si>
  <si>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</si>
  <si>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</si>
  <si>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</si>
  <si>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</si>
  <si>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</si>
  <si>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</si>
  <si>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</si>
  <si>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</si>
  <si>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</si>
  <si>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</si>
  <si>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</si>
  <si>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</si>
  <si>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</si>
  <si>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</si>
  <si>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</si>
  <si>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</si>
  <si>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</si>
  <si>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</si>
  <si>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</si>
  <si>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</si>
  <si>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</si>
  <si>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</si>
  <si>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</si>
  <si>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</si>
  <si>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</si>
  <si>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</si>
  <si>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</si>
  <si>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</si>
  <si>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</si>
  <si>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</si>
  <si>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</si>
  <si>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</si>
  <si>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</si>
  <si>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</si>
  <si>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</si>
  <si>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</si>
  <si>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</si>
  <si>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</si>
  <si>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</si>
  <si>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</si>
  <si>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</si>
  <si>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</si>
  <si>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</si>
  <si>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</si>
  <si>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</si>
  <si>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</si>
  <si>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</si>
  <si>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</si>
  <si>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</si>
  <si>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</si>
  <si>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</si>
  <si>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</si>
  <si>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</si>
  <si>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</si>
  <si>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</si>
  <si>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</si>
  <si>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</si>
  <si>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</si>
  <si>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</si>
  <si>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</si>
  <si>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</si>
  <si>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</si>
  <si>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</si>
  <si>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</si>
  <si>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</si>
  <si>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</si>
  <si>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</si>
  <si>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</si>
  <si>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</si>
  <si>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</si>
  <si>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</si>
  <si>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</si>
  <si>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</si>
  <si>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</si>
  <si>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</si>
  <si>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</si>
  <si>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</si>
  <si>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</si>
  <si>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</si>
  <si>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</si>
  <si>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</si>
  <si>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</si>
  <si>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</si>
  <si>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</si>
  <si>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</si>
  <si>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</si>
  <si>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</si>
  <si>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</si>
  <si>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</si>
  <si>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</si>
  <si>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</si>
  <si>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</si>
  <si>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</si>
  <si>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</si>
  <si>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</si>
  <si>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</si>
  <si>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</si>
  <si>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</si>
  <si>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</si>
  <si>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</si>
  <si>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</si>
  <si>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</si>
  <si>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</si>
  <si>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</si>
  <si>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</si>
  <si>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</si>
  <si>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</si>
  <si>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</si>
  <si>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</si>
  <si>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</si>
  <si>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</si>
  <si>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</si>
  <si>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</si>
  <si>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</si>
  <si>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</si>
  <si>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</si>
  <si>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</si>
  <si>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</si>
  <si>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</si>
  <si>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</si>
  <si>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</si>
  <si>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</si>
  <si>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</si>
  <si>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</si>
  <si>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</si>
  <si>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</si>
  <si>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</si>
  <si>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</si>
  <si>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</si>
  <si>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</si>
  <si>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</si>
  <si>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</si>
  <si>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</si>
  <si>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</si>
  <si>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</si>
  <si>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</si>
  <si>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</si>
  <si>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</si>
  <si>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</si>
  <si>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</si>
  <si>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</si>
  <si>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</si>
  <si>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</si>
  <si>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</si>
  <si>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</si>
  <si>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</si>
  <si>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</si>
  <si>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</si>
  <si>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</si>
  <si>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</si>
  <si>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</si>
  <si>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</si>
  <si>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</si>
  <si>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</si>
  <si>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</si>
  <si>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</si>
  <si>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</si>
  <si>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</si>
  <si>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</si>
  <si>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</si>
  <si>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</si>
  <si>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</si>
  <si>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</si>
  <si>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</si>
  <si>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</si>
  <si>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</si>
  <si>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</si>
  <si>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</si>
  <si>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</si>
  <si>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</si>
  <si>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</si>
  <si>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</si>
  <si>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</si>
  <si>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</si>
  <si>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</si>
  <si>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</si>
  <si>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</si>
  <si>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</si>
  <si>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</si>
  <si>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</si>
  <si>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</si>
  <si>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</si>
  <si>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</si>
  <si>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</si>
  <si>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</si>
  <si>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</si>
  <si>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</si>
  <si>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</si>
  <si>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</si>
  <si>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</si>
  <si>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</si>
  <si>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</si>
  <si>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</si>
  <si>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</si>
  <si>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</si>
  <si>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</si>
  <si>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</si>
  <si>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</si>
  <si>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</si>
  <si>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</si>
  <si>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</si>
  <si>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</si>
  <si>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</si>
  <si>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</si>
  <si>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</si>
  <si>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</si>
  <si>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</si>
  <si>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</si>
  <si>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</si>
  <si>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</si>
  <si>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</si>
  <si>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</si>
  <si>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</si>
  <si>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</si>
  <si>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</si>
  <si>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</si>
  <si>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</si>
  <si>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</si>
  <si>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</si>
  <si>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</si>
  <si>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</si>
  <si>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</si>
  <si>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</si>
  <si>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</si>
  <si>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</si>
  <si>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</si>
  <si>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</si>
  <si>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</si>
  <si>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</si>
  <si>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</si>
  <si>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</si>
  <si>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</si>
  <si>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</si>
  <si>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</si>
  <si>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</si>
  <si>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</si>
  <si>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</si>
  <si>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</si>
  <si>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</si>
  <si>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</si>
  <si>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</si>
  <si>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</si>
  <si>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</si>
  <si>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</si>
  <si>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</si>
  <si>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</si>
  <si>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</si>
  <si>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</si>
  <si>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</si>
  <si>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</si>
  <si>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</si>
  <si>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</si>
  <si>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</si>
  <si>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</si>
  <si>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</si>
  <si>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</si>
  <si>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</si>
  <si>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</si>
  <si>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</si>
  <si>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</si>
  <si>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</si>
  <si>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</si>
  <si>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</si>
  <si>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</si>
  <si>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</si>
  <si>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</si>
  <si>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</si>
  <si>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</si>
  <si>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</si>
  <si>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</si>
  <si>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</si>
  <si>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</si>
  <si>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</si>
  <si>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</si>
  <si>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</si>
  <si>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</si>
  <si>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</si>
  <si>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</si>
  <si>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</si>
  <si>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</si>
  <si>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</si>
  <si>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</si>
  <si>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</si>
  <si>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</si>
  <si>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</si>
  <si>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</si>
  <si>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</si>
  <si>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</si>
  <si>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</si>
  <si>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</si>
  <si>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</si>
  <si>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</si>
  <si>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</si>
  <si>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</si>
  <si>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</si>
  <si>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</si>
  <si>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</si>
  <si>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</si>
  <si>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</si>
  <si>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</si>
  <si>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</si>
  <si>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</si>
  <si>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</si>
  <si>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</si>
  <si>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</si>
  <si>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</si>
  <si>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</si>
  <si>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</si>
  <si>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</si>
  <si>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</si>
  <si>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</si>
  <si>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</si>
  <si>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</si>
  <si>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</si>
  <si>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</si>
  <si>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</si>
  <si>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</si>
  <si>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</si>
  <si>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</si>
  <si>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</si>
  <si>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</si>
  <si>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</si>
  <si>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</si>
  <si>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</si>
  <si>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</si>
  <si>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</si>
  <si>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</si>
  <si>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</si>
  <si>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</si>
  <si>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</si>
  <si>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</si>
  <si>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</si>
  <si>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</si>
  <si>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</si>
  <si>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</si>
  <si>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</si>
  <si>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</si>
  <si>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</si>
  <si>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</si>
  <si>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</si>
  <si>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</si>
  <si>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</si>
  <si>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</si>
  <si>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</si>
  <si>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</si>
  <si>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</si>
  <si>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</si>
  <si>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</si>
  <si>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</si>
  <si>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</si>
  <si>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</si>
  <si>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</si>
  <si>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</si>
  <si>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</si>
  <si>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</si>
  <si>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</si>
  <si>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</si>
  <si>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</si>
  <si>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</si>
  <si>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</si>
  <si>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</si>
  <si>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</si>
  <si>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</si>
  <si>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</si>
  <si>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</si>
  <si>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</si>
  <si>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</si>
  <si>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</si>
  <si>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</si>
  <si>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</si>
  <si>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</si>
  <si>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</si>
  <si>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</si>
  <si>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</si>
  <si>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</si>
  <si>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</si>
  <si>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</si>
  <si>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</si>
  <si>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</si>
  <si>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</si>
  <si>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</si>
  <si>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</si>
  <si>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</si>
  <si>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</si>
  <si>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</si>
  <si>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</si>
  <si>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</si>
  <si>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</si>
  <si>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</si>
  <si>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</si>
  <si>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</si>
  <si>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</si>
  <si>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</si>
  <si>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</si>
  <si>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</si>
  <si>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</si>
  <si>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</si>
  <si>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</si>
  <si>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</si>
  <si>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</si>
  <si>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</si>
  <si>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</si>
  <si>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</si>
  <si>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</si>
  <si>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</si>
  <si>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</si>
  <si>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</si>
  <si>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</si>
  <si>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</si>
  <si>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</si>
  <si>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</si>
  <si>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</si>
  <si>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</si>
  <si>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</si>
  <si>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</si>
  <si>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</si>
  <si>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</si>
  <si>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</si>
  <si>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</si>
  <si>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</si>
  <si>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</si>
  <si>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</si>
  <si>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</si>
  <si>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</si>
  <si>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</si>
  <si>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</si>
  <si>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</si>
  <si>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</si>
  <si>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</si>
  <si>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</si>
  <si>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</si>
  <si>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</si>
  <si>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</si>
  <si>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</si>
  <si>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</si>
  <si>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</si>
  <si>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</si>
  <si>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</si>
  <si>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</si>
  <si>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</si>
  <si>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</si>
  <si>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</si>
  <si>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</si>
  <si>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</si>
  <si>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</si>
  <si>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</si>
  <si>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</si>
  <si>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</si>
  <si>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</si>
  <si>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</si>
  <si>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</si>
  <si>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</si>
  <si>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</si>
  <si>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</si>
  <si>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</si>
  <si>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</si>
  <si>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</si>
  <si>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</si>
  <si>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</si>
  <si>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</si>
  <si>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</si>
  <si>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</si>
  <si>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</si>
  <si>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</si>
  <si>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</si>
  <si>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</si>
  <si>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</si>
  <si>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</si>
  <si>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</si>
  <si>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</si>
  <si>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</si>
  <si>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</si>
  <si>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</si>
  <si>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</si>
  <si>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</si>
  <si>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</si>
  <si>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</si>
  <si>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</si>
  <si>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</si>
  <si>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</si>
  <si>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</si>
  <si>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</si>
  <si>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</si>
  <si>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</si>
  <si>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</si>
  <si>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</si>
  <si>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</si>
  <si>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</si>
  <si>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</si>
  <si>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</si>
  <si>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</si>
  <si>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</si>
  <si>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</si>
  <si>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</si>
  <si>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</si>
  <si>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</si>
  <si>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</si>
  <si>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</si>
  <si>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</si>
  <si>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</si>
  <si>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</si>
  <si>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</si>
  <si>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</si>
  <si>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</si>
  <si>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</si>
  <si>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</si>
  <si>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</si>
  <si>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</si>
  <si>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</si>
  <si>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</si>
  <si>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</si>
  <si>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</si>
  <si>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</si>
  <si>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</si>
  <si>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</si>
  <si>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</si>
  <si>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</si>
  <si>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</si>
  <si>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</si>
  <si>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</si>
  <si>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</si>
  <si>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</si>
  <si>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</si>
  <si>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</si>
  <si>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</si>
  <si>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</si>
  <si>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</si>
  <si>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</si>
  <si>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</si>
  <si>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</si>
  <si>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</si>
  <si>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</si>
  <si>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</si>
  <si>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</si>
  <si>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</si>
  <si>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</si>
  <si>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</si>
  <si>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</si>
  <si>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</si>
  <si>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</si>
  <si>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</si>
  <si>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</si>
  <si>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</si>
  <si>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</si>
  <si>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</si>
  <si>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</si>
  <si>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</si>
  <si>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</si>
  <si>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</si>
  <si>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</si>
  <si>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</si>
  <si>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</si>
  <si>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</si>
  <si>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</si>
  <si>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</si>
  <si>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</si>
  <si>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</si>
  <si>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</si>
  <si>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</si>
  <si>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</si>
  <si>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</si>
  <si>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</si>
  <si>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</si>
  <si>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</si>
  <si>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</si>
  <si>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</si>
  <si>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</si>
  <si>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</si>
  <si>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</si>
  <si>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</si>
  <si>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</si>
  <si>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</si>
  <si>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</si>
  <si>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</si>
  <si>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</si>
  <si>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</si>
  <si>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</si>
  <si>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</si>
  <si>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</si>
  <si>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</si>
  <si>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</si>
  <si>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</si>
  <si>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</si>
  <si>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</si>
  <si>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</si>
  <si>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</si>
  <si>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</si>
  <si>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</si>
  <si>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</si>
  <si>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</si>
  <si>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</si>
  <si>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</si>
  <si>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</si>
  <si>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</si>
  <si>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</si>
  <si>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</si>
  <si>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</si>
  <si>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</si>
  <si>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</si>
  <si>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</si>
  <si>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</si>
  <si>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</si>
  <si>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</si>
  <si>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</si>
  <si>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</si>
  <si>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</si>
  <si>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</si>
  <si>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</si>
  <si>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</si>
  <si>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</si>
  <si>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</si>
  <si>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</si>
  <si>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</si>
  <si>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</si>
  <si>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</si>
  <si>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</si>
  <si>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</si>
  <si>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</si>
  <si>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</si>
  <si>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</si>
  <si>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</si>
  <si>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</si>
  <si>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</si>
  <si>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</si>
  <si>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</si>
  <si>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</si>
  <si>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</si>
  <si>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</si>
  <si>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</si>
  <si>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</si>
  <si>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</si>
  <si>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</si>
  <si>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</si>
  <si>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</si>
  <si>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</si>
  <si>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</si>
  <si>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</si>
  <si>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</si>
  <si>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</si>
  <si>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</si>
  <si>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</si>
  <si>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</si>
  <si>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</si>
  <si>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</si>
  <si>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</si>
  <si>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</si>
  <si>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</si>
  <si>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</si>
  <si>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</si>
  <si>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</si>
  <si>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</si>
  <si>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</si>
  <si>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</si>
  <si>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</si>
  <si>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</si>
  <si>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</si>
  <si>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</si>
  <si>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</si>
  <si>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</si>
  <si>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</si>
  <si>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</si>
  <si>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</si>
  <si>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</si>
  <si>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</si>
  <si>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</si>
  <si>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</si>
  <si>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</si>
  <si>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</si>
  <si>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</si>
  <si>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</si>
  <si>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</si>
  <si>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</si>
  <si>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</si>
  <si>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</si>
  <si>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</si>
  <si>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</si>
  <si>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</si>
  <si>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</si>
  <si>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</si>
  <si>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</si>
  <si>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</si>
  <si>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</si>
  <si>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</si>
  <si>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</si>
  <si>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</si>
  <si>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</si>
  <si>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</si>
  <si>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</si>
  <si>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</si>
  <si>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</si>
  <si>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</si>
  <si>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</si>
  <si>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</si>
  <si>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</si>
  <si>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</si>
  <si>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</si>
  <si>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</si>
  <si>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</si>
  <si>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</si>
  <si>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</si>
  <si>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</si>
  <si>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</si>
  <si>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</si>
  <si>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</si>
  <si>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</si>
  <si>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</si>
  <si>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</si>
  <si>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</si>
  <si>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</si>
  <si>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</si>
  <si>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</si>
  <si>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</si>
  <si>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</si>
  <si>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</si>
  <si>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</si>
  <si>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</si>
  <si>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</si>
  <si>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</si>
  <si>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</si>
  <si>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</si>
  <si>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</si>
  <si>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</si>
  <si>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</si>
  <si>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</si>
  <si>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</si>
  <si>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</si>
  <si>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</si>
  <si>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</si>
  <si>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</si>
  <si>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</si>
  <si>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</si>
  <si>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</si>
  <si>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</si>
  <si>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</si>
  <si>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</si>
  <si>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</si>
  <si>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</si>
  <si>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</si>
  <si>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</si>
  <si>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</si>
  <si>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</si>
  <si>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</si>
  <si>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</si>
  <si>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</si>
  <si>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</si>
  <si>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</si>
  <si>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</si>
  <si>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</si>
  <si>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</si>
  <si>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</si>
  <si>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</si>
  <si>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</si>
  <si>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</si>
  <si>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</si>
  <si>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</si>
  <si>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</si>
  <si>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</si>
  <si>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</si>
  <si>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</si>
  <si>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</si>
  <si>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</si>
  <si>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</si>
  <si>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</si>
  <si>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</si>
  <si>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</si>
  <si>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</si>
  <si>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</si>
  <si>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</si>
  <si>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</si>
  <si>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</si>
  <si>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</si>
  <si>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</si>
  <si>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</si>
  <si>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</si>
  <si>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</si>
  <si>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</si>
  <si>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</si>
  <si>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</si>
  <si>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</si>
  <si>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</si>
  <si>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</si>
  <si>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</si>
  <si>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</si>
  <si>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</si>
  <si>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</si>
  <si>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</si>
  <si>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</si>
  <si>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</si>
  <si>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</si>
  <si>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</si>
  <si>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</si>
  <si>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</si>
  <si>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</si>
  <si>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</si>
  <si>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</si>
  <si>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</si>
  <si>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</si>
  <si>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</si>
  <si>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</si>
  <si>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</si>
  <si>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</si>
  <si>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</si>
  <si>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</si>
  <si>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</si>
  <si>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</si>
  <si>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</si>
  <si>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</si>
  <si>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</si>
  <si>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</si>
  <si>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</si>
  <si>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</si>
  <si>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</si>
  <si>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</si>
  <si>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</si>
  <si>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</si>
  <si>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</si>
  <si>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</si>
  <si>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</si>
  <si>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</si>
  <si>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</si>
  <si>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</si>
  <si>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</si>
  <si>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</si>
  <si>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</si>
  <si>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</si>
  <si>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</si>
  <si>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</si>
  <si>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</si>
  <si>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</si>
  <si>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</si>
  <si>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</si>
  <si>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</si>
  <si>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</si>
  <si>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</si>
  <si>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</si>
  <si>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</si>
  <si>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</si>
  <si>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</si>
  <si>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</si>
  <si>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</si>
  <si>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</si>
  <si>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</si>
  <si>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</si>
  <si>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</si>
  <si>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</si>
  <si>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</si>
  <si>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</si>
  <si>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</si>
  <si>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</si>
  <si>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</si>
  <si>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</si>
  <si>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</si>
  <si>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</si>
  <si>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</si>
  <si>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</si>
  <si>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</si>
  <si>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</si>
  <si>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</si>
  <si>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</si>
  <si>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</si>
  <si>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</si>
  <si>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</si>
  <si>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</si>
  <si>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</si>
  <si>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</si>
  <si>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</si>
  <si>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</si>
  <si>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</si>
  <si>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</si>
  <si>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</si>
  <si>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</si>
  <si>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</si>
  <si>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</si>
  <si>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</si>
  <si>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</si>
  <si>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</si>
  <si>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</si>
  <si>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</si>
  <si>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</si>
  <si>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</si>
  <si>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</si>
  <si>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</si>
  <si>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</si>
  <si>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</si>
  <si>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</si>
  <si>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</si>
  <si>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</si>
  <si>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</si>
  <si>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</si>
  <si>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</si>
  <si>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</si>
  <si>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</si>
  <si>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</si>
  <si>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</si>
  <si>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</si>
  <si>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</si>
  <si>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</si>
  <si>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</si>
  <si>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</si>
  <si>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</si>
  <si>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</si>
  <si>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</si>
  <si>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</si>
  <si>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</si>
  <si>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</si>
  <si>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</si>
  <si>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</si>
  <si>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</si>
  <si>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</si>
  <si>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</si>
  <si>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</si>
  <si>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</si>
  <si>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</si>
  <si>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</si>
  <si>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</si>
  <si>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</si>
  <si>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</si>
  <si>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</si>
  <si>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</si>
  <si>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</si>
  <si>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</si>
  <si>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</si>
  <si>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</si>
  <si>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</si>
  <si>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</si>
  <si>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</si>
  <si>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</si>
  <si>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</si>
  <si>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</si>
  <si>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</si>
  <si>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</si>
  <si>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</si>
  <si>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</si>
  <si>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</si>
  <si>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</si>
  <si>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</si>
  <si>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</si>
  <si>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</si>
  <si>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</si>
  <si>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</si>
  <si>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</si>
  <si>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</si>
  <si>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</si>
  <si>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</si>
  <si>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</si>
  <si>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</si>
  <si>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</si>
  <si>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</si>
  <si>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</si>
  <si>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</si>
  <si>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</si>
  <si>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</si>
  <si>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</si>
  <si>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</si>
  <si>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</si>
  <si>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</si>
  <si>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</si>
  <si>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</si>
  <si>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</si>
  <si>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</si>
  <si>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</si>
  <si>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</si>
  <si>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</si>
  <si>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</si>
  <si>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</si>
  <si>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</si>
  <si>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</si>
  <si>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</si>
  <si>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</si>
  <si>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</si>
  <si>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</si>
  <si>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</si>
  <si>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</si>
  <si>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</si>
  <si>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</si>
  <si>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</si>
  <si>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</si>
  <si>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</si>
  <si>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</si>
  <si>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</si>
  <si>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</si>
  <si>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</si>
  <si>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</si>
  <si>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</si>
  <si>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</si>
  <si>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</si>
  <si>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</si>
  <si>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</si>
  <si>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</si>
  <si>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</si>
  <si>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</si>
  <si>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</si>
  <si>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</si>
  <si>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</si>
  <si>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</si>
  <si>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</si>
  <si>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</si>
  <si>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</si>
  <si>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</si>
  <si>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</si>
  <si>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</si>
  <si>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</si>
  <si>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</si>
  <si>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</si>
  <si>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</si>
  <si>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</si>
  <si>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</si>
  <si>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</si>
  <si>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</si>
  <si>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</si>
  <si>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</si>
  <si>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</si>
  <si>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</si>
  <si>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</si>
  <si>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</si>
  <si>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</si>
  <si>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</si>
  <si>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</si>
  <si>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</si>
  <si>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</si>
  <si>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</si>
  <si>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</si>
  <si>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</si>
  <si>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</si>
  <si>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</si>
  <si>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</si>
  <si>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</si>
  <si>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</si>
  <si>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</si>
  <si>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</si>
  <si>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</si>
  <si>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</si>
  <si>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</si>
  <si>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</si>
  <si>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</si>
  <si>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</si>
  <si>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</si>
  <si>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</si>
  <si>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</si>
  <si>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</si>
  <si>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</si>
  <si>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</si>
  <si>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</si>
  <si>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</si>
  <si>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</si>
  <si>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</si>
  <si>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</si>
  <si>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</si>
  <si>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</si>
  <si>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</si>
  <si>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</si>
  <si>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</si>
  <si>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</si>
  <si>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</si>
  <si>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</si>
  <si>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</si>
  <si>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</si>
  <si>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</si>
  <si>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</si>
  <si>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</si>
  <si>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</si>
  <si>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</si>
  <si>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</si>
  <si>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</si>
  <si>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</si>
  <si>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</si>
  <si>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</si>
  <si>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</si>
  <si>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</si>
  <si>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</si>
  <si>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</si>
  <si>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</si>
  <si>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</si>
  <si>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</si>
  <si>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</si>
  <si>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</si>
  <si>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</si>
  <si>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</si>
  <si>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</si>
  <si>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</si>
  <si>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</si>
  <si>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</si>
  <si>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</si>
  <si>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</si>
  <si>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</si>
  <si>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</si>
  <si>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</si>
  <si>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</si>
  <si>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</si>
  <si>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</si>
  <si>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</si>
  <si>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</si>
  <si>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</si>
  <si>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</si>
  <si>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</si>
  <si>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</si>
  <si>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</si>
  <si>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</si>
  <si>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</si>
  <si>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</si>
  <si>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</si>
  <si>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</si>
  <si>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</si>
  <si>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</si>
  <si>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</si>
  <si>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</si>
  <si>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</si>
  <si>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</si>
  <si>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</si>
  <si>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</si>
  <si>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</si>
  <si>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</si>
  <si>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</si>
  <si>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</si>
  <si>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</si>
  <si>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</si>
  <si>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</si>
  <si>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</si>
  <si>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</si>
  <si>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</si>
  <si>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</si>
  <si>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</si>
  <si>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</si>
  <si>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</si>
  <si>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</si>
  <si>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</si>
  <si>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</si>
  <si>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</si>
  <si>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</si>
  <si>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</si>
  <si>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</si>
  <si>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</si>
  <si>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</si>
  <si>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</si>
  <si>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</si>
  <si>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</si>
  <si>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</si>
  <si>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</si>
  <si>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</si>
  <si>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</si>
  <si>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</si>
  <si>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</si>
  <si>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</si>
  <si>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</si>
  <si>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</si>
  <si>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</si>
  <si>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</si>
  <si>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</si>
  <si>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</si>
  <si>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</si>
  <si>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</si>
  <si>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</si>
  <si>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</si>
  <si>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</si>
  <si>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</si>
  <si>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</si>
  <si>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</si>
  <si>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</si>
  <si>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</si>
  <si>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</si>
  <si>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</si>
  <si>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</si>
  <si>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</si>
  <si>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</si>
  <si>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</si>
  <si>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</si>
  <si>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</si>
  <si>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</si>
  <si>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</si>
  <si>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</si>
  <si>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</si>
  <si>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</si>
  <si>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</si>
  <si>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</si>
  <si>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</si>
  <si>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</si>
  <si>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</si>
  <si>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</si>
  <si>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</si>
  <si>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</si>
  <si>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</si>
  <si>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</si>
  <si>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</si>
  <si>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</si>
  <si>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</si>
  <si>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</si>
  <si>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</si>
  <si>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</si>
  <si>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</si>
  <si>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</si>
  <si>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</si>
  <si>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</si>
  <si>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</si>
  <si>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</si>
  <si>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</si>
  <si>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</si>
  <si>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</si>
  <si>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</si>
  <si>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</si>
  <si>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</si>
  <si>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</si>
  <si>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</si>
  <si>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</si>
  <si>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</si>
  <si>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</si>
  <si>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</si>
  <si>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</si>
  <si>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</si>
  <si>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</si>
  <si>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</si>
  <si>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</si>
  <si>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</si>
  <si>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</si>
  <si>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</si>
  <si>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</si>
  <si>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</si>
  <si>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</si>
  <si>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</si>
  <si>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</si>
  <si>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</si>
  <si>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</si>
  <si>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</si>
  <si>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</si>
  <si>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</si>
  <si>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</si>
  <si>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</si>
  <si>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</si>
  <si>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</si>
  <si>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</si>
  <si>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</si>
  <si>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</si>
  <si>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</si>
  <si>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</si>
  <si>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</si>
  <si>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</si>
  <si>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</si>
  <si>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</si>
  <si>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</si>
  <si>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</si>
  <si>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</si>
  <si>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</si>
  <si>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</si>
  <si>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</si>
  <si>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</si>
  <si>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</si>
  <si>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</si>
  <si>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</si>
  <si>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</si>
  <si>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</si>
  <si>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</si>
  <si>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</si>
  <si>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</si>
  <si>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</si>
  <si>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</si>
  <si>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</si>
  <si>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</si>
  <si>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</si>
  <si>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</si>
  <si>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</si>
  <si>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</si>
  <si>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</si>
  <si>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</si>
  <si>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</si>
  <si>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</si>
  <si>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</si>
  <si>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</si>
  <si>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</si>
  <si>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</si>
  <si>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</si>
  <si>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</si>
  <si>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</si>
  <si>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</si>
  <si>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</si>
  <si>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</si>
  <si>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</si>
  <si>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</si>
  <si>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</si>
  <si>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</si>
  <si>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</si>
  <si>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</si>
  <si>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</si>
  <si>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</si>
  <si>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</si>
  <si>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</si>
  <si>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</si>
  <si>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</si>
  <si>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</si>
  <si>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</si>
  <si>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</si>
  <si>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</si>
  <si>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</si>
  <si>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</si>
  <si>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</si>
  <si>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</si>
  <si>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</si>
  <si>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</si>
  <si>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</si>
  <si>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</si>
  <si>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</si>
  <si>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</si>
  <si>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</si>
  <si>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</si>
  <si>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</si>
  <si>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</si>
  <si>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</si>
  <si>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</si>
  <si>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</si>
  <si>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</si>
  <si>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</si>
  <si>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</si>
  <si>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</si>
  <si>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</si>
  <si>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</si>
  <si>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</si>
  <si>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</si>
  <si>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</si>
  <si>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</si>
  <si>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</si>
  <si>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</si>
  <si>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</si>
  <si>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</si>
  <si>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</si>
  <si>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</si>
  <si>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</si>
  <si>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</si>
  <si>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</si>
  <si>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</si>
  <si>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</si>
  <si>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</si>
  <si>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</si>
  <si>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</si>
  <si>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</si>
  <si>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</si>
  <si>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</si>
  <si>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</si>
  <si>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</si>
  <si>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</si>
  <si>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</si>
  <si>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</si>
  <si>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</si>
  <si>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</si>
  <si>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</si>
  <si>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</si>
  <si>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</si>
  <si>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</si>
  <si>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</si>
  <si>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</si>
  <si>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</si>
  <si>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</si>
  <si>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</si>
  <si>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</si>
  <si>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</si>
  <si>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</si>
  <si>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</si>
  <si>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</si>
  <si>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</si>
  <si>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</si>
  <si>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</si>
  <si>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</si>
  <si>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</si>
  <si>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</si>
  <si>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</si>
  <si>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</si>
  <si>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</si>
  <si>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</si>
  <si>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</si>
  <si>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</si>
  <si>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</si>
  <si>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</si>
  <si>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</si>
  <si>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</si>
  <si>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</si>
  <si>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</si>
  <si>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</si>
  <si>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</si>
  <si>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</si>
  <si>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</si>
  <si>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</si>
  <si>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</si>
  <si>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</si>
  <si>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</si>
  <si>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</si>
  <si>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</si>
  <si>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</si>
  <si>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</si>
  <si>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</si>
  <si>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</si>
  <si>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</si>
  <si>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</si>
  <si>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</si>
  <si>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</si>
  <si>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</si>
  <si>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</si>
  <si>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</si>
  <si>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</si>
  <si>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</si>
  <si>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</si>
  <si>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</si>
  <si>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</si>
  <si>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</si>
  <si>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</si>
  <si>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</si>
  <si>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</si>
  <si>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</si>
  <si>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</si>
  <si>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</si>
  <si>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</si>
  <si>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</si>
  <si>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</si>
  <si>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</si>
  <si>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</si>
  <si>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</si>
  <si>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</si>
  <si>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</si>
  <si>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</si>
  <si>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</si>
  <si>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</si>
  <si>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</si>
  <si>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</si>
  <si>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</si>
  <si>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</si>
  <si>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</si>
  <si>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</si>
  <si>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</si>
  <si>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</si>
  <si>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</si>
  <si>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</si>
  <si>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</si>
  <si>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</si>
  <si>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</si>
  <si>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</si>
  <si>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</si>
  <si>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</si>
  <si>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</si>
  <si>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</si>
  <si>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</si>
  <si>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</si>
  <si>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</si>
  <si>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</si>
  <si>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</si>
  <si>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</si>
  <si>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</si>
  <si>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</si>
  <si>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</si>
  <si>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</si>
  <si>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</si>
  <si>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</si>
  <si>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</si>
  <si>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</si>
  <si>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</si>
  <si>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</si>
  <si>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</si>
  <si>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</si>
  <si>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</si>
  <si>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</si>
  <si>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</si>
  <si>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</si>
  <si>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</si>
  <si>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</si>
  <si>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</si>
  <si>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</si>
  <si>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</si>
  <si>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</si>
  <si>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</si>
  <si>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</si>
  <si>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</si>
  <si>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</si>
  <si>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</si>
  <si>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</si>
  <si>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</si>
  <si>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</si>
  <si>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</si>
  <si>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</si>
  <si>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</si>
  <si>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</si>
  <si>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</si>
  <si>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</si>
  <si>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</si>
  <si>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</si>
  <si>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</si>
  <si>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</si>
  <si>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</si>
  <si>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</si>
  <si>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</si>
  <si>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</si>
  <si>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</si>
  <si>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</si>
  <si>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</si>
  <si>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</si>
  <si>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</si>
  <si>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</si>
  <si>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</si>
  <si>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</si>
  <si>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</si>
  <si>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</si>
  <si>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</si>
  <si>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</si>
  <si>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</si>
  <si>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</si>
  <si>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</si>
  <si>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</si>
  <si>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</si>
  <si>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</si>
  <si>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</si>
  <si>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</si>
  <si>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</si>
  <si>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</si>
  <si>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</si>
  <si>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</si>
  <si>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</si>
  <si>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</si>
  <si>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</si>
  <si>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</si>
  <si>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</si>
  <si>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</si>
  <si>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</si>
  <si>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</si>
  <si>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</si>
  <si>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</si>
  <si>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</si>
  <si>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</si>
  <si>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</si>
  <si>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</si>
  <si>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</si>
  <si>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</si>
  <si>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</si>
  <si>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</si>
  <si>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</si>
  <si>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</si>
  <si>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</si>
  <si>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</si>
  <si>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</si>
  <si>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</si>
  <si>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</si>
  <si>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</si>
  <si>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</si>
  <si>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</si>
  <si>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</si>
  <si>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</si>
  <si>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</si>
  <si>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</si>
  <si>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</si>
  <si>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</si>
  <si>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</si>
  <si>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</si>
  <si>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</si>
  <si>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</si>
  <si>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</si>
  <si>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</si>
  <si>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</si>
  <si>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</si>
  <si>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</si>
  <si>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</si>
  <si>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</si>
  <si>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</si>
  <si>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</si>
  <si>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</si>
  <si>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</si>
  <si>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</si>
  <si>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</si>
  <si>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</si>
  <si>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</si>
  <si>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</si>
  <si>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</si>
  <si>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</si>
  <si>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</si>
  <si>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</si>
  <si>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</si>
  <si>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</si>
  <si>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</si>
  <si>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</si>
  <si>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</si>
  <si>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</si>
  <si>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</si>
  <si>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</si>
  <si>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</si>
  <si>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</si>
  <si>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</si>
  <si>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</si>
  <si>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</si>
  <si>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</si>
  <si>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</si>
  <si>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</si>
  <si>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</si>
  <si>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</si>
  <si>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</si>
  <si>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</si>
  <si>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</si>
  <si>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</si>
  <si>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</si>
  <si>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</si>
  <si>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</si>
  <si>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</si>
  <si>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</si>
  <si>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</si>
  <si>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</si>
  <si>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</si>
  <si>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</si>
  <si>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</si>
  <si>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</si>
  <si>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</si>
  <si>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</si>
  <si>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</si>
  <si>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</si>
  <si>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</si>
  <si>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</si>
  <si>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</si>
  <si>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</si>
  <si>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</si>
  <si>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</si>
  <si>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</si>
  <si>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</si>
  <si>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</si>
  <si>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</si>
  <si>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</si>
  <si>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</si>
  <si>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</si>
  <si>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</si>
  <si>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</si>
  <si>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</si>
  <si>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</si>
  <si>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</si>
  <si>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</si>
  <si>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</si>
  <si>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</si>
  <si>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</si>
  <si>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</si>
  <si>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</si>
  <si>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</si>
  <si>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</si>
  <si>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</si>
  <si>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</si>
  <si>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</si>
  <si>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</si>
  <si>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</si>
  <si>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</si>
  <si>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</si>
  <si>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</si>
  <si>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</si>
  <si>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</si>
  <si>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</si>
  <si>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</si>
  <si>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</si>
  <si>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</si>
  <si>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</si>
  <si>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</si>
  <si>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</si>
  <si>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</si>
  <si>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</si>
  <si>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</si>
  <si>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</si>
  <si>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</si>
  <si>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</si>
  <si>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</si>
  <si>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</si>
  <si>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</si>
  <si>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</si>
  <si>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</si>
  <si>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</si>
  <si>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</si>
  <si>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</si>
  <si>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</si>
  <si>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</si>
  <si>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</si>
  <si>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</si>
  <si>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</si>
  <si>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</si>
  <si>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</si>
  <si>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</si>
  <si>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</si>
  <si>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</si>
  <si>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</si>
  <si>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</si>
  <si>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</si>
  <si>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</si>
  <si>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</si>
  <si>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</si>
  <si>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</si>
  <si>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</si>
  <si>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</si>
  <si>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</si>
  <si>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</si>
  <si>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</si>
  <si>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</si>
  <si>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</si>
  <si>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</si>
  <si>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</si>
  <si>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</si>
  <si>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</si>
  <si>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</si>
  <si>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</si>
  <si>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</si>
  <si>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</si>
  <si>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</si>
  <si>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</si>
  <si>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</si>
  <si>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</si>
  <si>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</si>
  <si>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</si>
  <si>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</si>
  <si>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</si>
  <si>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</si>
  <si>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</si>
  <si>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</si>
  <si>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</si>
  <si>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</si>
  <si>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</si>
  <si>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</si>
  <si>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</si>
  <si>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</si>
  <si>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</si>
  <si>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</si>
  <si>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</si>
  <si>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</si>
  <si>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</si>
  <si>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</si>
  <si>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</si>
  <si>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</si>
  <si>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</si>
  <si>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</si>
  <si>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</si>
  <si>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</si>
  <si>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</si>
  <si>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</si>
  <si>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</si>
  <si>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</si>
  <si>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</si>
  <si>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</si>
  <si>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</si>
  <si>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</si>
  <si>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</si>
  <si>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</si>
  <si>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</si>
  <si>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</si>
  <si>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</si>
  <si>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</si>
  <si>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</si>
  <si>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</si>
  <si>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</si>
  <si>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</si>
  <si>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</si>
  <si>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</si>
  <si>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</si>
  <si>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</si>
  <si>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</si>
  <si>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</si>
  <si>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</si>
  <si>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</si>
  <si>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</si>
  <si>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</si>
  <si>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</si>
  <si>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</si>
  <si>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</si>
  <si>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</si>
  <si>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</si>
  <si>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</si>
  <si>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</si>
  <si>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</si>
  <si>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</si>
  <si>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</si>
  <si>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</si>
  <si>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</si>
  <si>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</si>
  <si>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</si>
  <si>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</si>
  <si>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</si>
  <si>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</si>
  <si>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</si>
  <si>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</si>
  <si>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</si>
  <si>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</si>
  <si>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</si>
  <si>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</si>
  <si>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</si>
  <si>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</si>
  <si>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</si>
  <si>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</si>
  <si>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</si>
  <si>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</si>
  <si>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</si>
  <si>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</si>
  <si>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</si>
  <si>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</si>
  <si>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</si>
  <si>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</si>
  <si>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</si>
  <si>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</si>
  <si>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</si>
  <si>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</si>
  <si>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</si>
  <si>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</si>
  <si>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</si>
  <si>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</si>
  <si>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</si>
  <si>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</si>
  <si>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</si>
  <si>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</si>
  <si>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</si>
  <si>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</si>
  <si>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</si>
  <si>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</si>
  <si>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</si>
  <si>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</si>
  <si>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</si>
  <si>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</si>
  <si>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</si>
  <si>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</si>
  <si>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</si>
  <si>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</si>
  <si>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</si>
  <si>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</si>
  <si>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</si>
  <si>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</si>
  <si>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</si>
  <si>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</si>
  <si>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</si>
  <si>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</si>
  <si>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</si>
  <si>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</si>
  <si>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</si>
  <si>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</si>
  <si>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</si>
  <si>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</si>
  <si>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</si>
  <si>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</si>
  <si>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</si>
  <si>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</si>
  <si>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</si>
  <si>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</si>
  <si>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</si>
  <si>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</si>
  <si>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</si>
  <si>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</si>
  <si>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</si>
  <si>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</si>
  <si>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</si>
  <si>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</si>
  <si>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</si>
  <si>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</si>
  <si>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</si>
  <si>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</si>
  <si>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</si>
  <si>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</si>
  <si>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</si>
  <si>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</si>
  <si>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</si>
  <si>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</si>
  <si>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</si>
  <si>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</si>
  <si>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</si>
  <si>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</si>
  <si>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</si>
  <si>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</si>
  <si>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</si>
  <si>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</si>
  <si>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</si>
  <si>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</si>
  <si>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</si>
  <si>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</si>
  <si>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</si>
  <si>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</si>
  <si>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</si>
  <si>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</si>
  <si>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</si>
  <si>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</si>
  <si>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</si>
  <si>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</si>
  <si>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</si>
  <si>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</si>
  <si>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</si>
  <si>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</si>
  <si>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</si>
  <si>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</si>
  <si>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</si>
  <si>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</si>
  <si>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</si>
  <si>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</si>
  <si>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</si>
  <si>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</si>
  <si>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</si>
  <si>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</si>
  <si>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</si>
  <si>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</si>
  <si>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</si>
  <si>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</si>
  <si>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</si>
  <si>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</si>
  <si>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</si>
  <si>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</si>
  <si>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</si>
  <si>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</si>
  <si>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</si>
  <si>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</si>
  <si>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</si>
  <si>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</si>
  <si>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</si>
  <si>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</si>
  <si>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</si>
  <si>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</si>
  <si>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</si>
  <si>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</si>
  <si>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</si>
  <si>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</si>
  <si>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</si>
  <si>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</si>
  <si>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</si>
  <si>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</si>
  <si>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</si>
  <si>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</si>
  <si>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</si>
  <si>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</si>
  <si>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</si>
  <si>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</si>
  <si>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</si>
  <si>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</si>
  <si>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</si>
  <si>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</si>
  <si>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</si>
  <si>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</si>
  <si>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</si>
  <si>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</si>
  <si>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</si>
  <si>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</si>
  <si>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</si>
  <si>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</si>
  <si>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</si>
  <si>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</si>
  <si>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</si>
  <si>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</si>
  <si>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</si>
  <si>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</si>
  <si>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</si>
  <si>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</si>
  <si>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</si>
  <si>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</si>
  <si>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</si>
  <si>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</si>
  <si>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</si>
  <si>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</si>
  <si>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</si>
  <si>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</si>
  <si>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</si>
  <si>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</si>
  <si>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</si>
  <si>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</si>
  <si>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</si>
  <si>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</si>
  <si>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</si>
  <si>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</si>
  <si>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</si>
  <si>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</si>
  <si>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</si>
  <si>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</si>
  <si>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</si>
  <si>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</si>
  <si>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</si>
  <si>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</si>
  <si>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</si>
  <si>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</si>
  <si>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</si>
  <si>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</si>
  <si>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</si>
  <si>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</si>
  <si>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</si>
  <si>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</si>
  <si>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</si>
  <si>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</si>
  <si>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</si>
  <si>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</si>
  <si>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</si>
  <si>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</si>
  <si>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</si>
  <si>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</si>
  <si>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</si>
  <si>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</si>
  <si>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</si>
  <si>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</si>
  <si>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</si>
  <si>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</si>
  <si>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</si>
  <si>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</si>
  <si>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</si>
  <si>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</si>
  <si>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</si>
  <si>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</si>
  <si>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</si>
  <si>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</si>
  <si>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</si>
  <si>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</si>
  <si>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</si>
  <si>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</si>
  <si>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</si>
  <si>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</si>
  <si>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</si>
  <si>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</si>
  <si>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</si>
  <si>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</si>
  <si>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</si>
  <si>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</si>
  <si>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</si>
  <si>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</si>
  <si>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</si>
  <si>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</si>
  <si>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</si>
  <si>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</si>
  <si>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</si>
  <si>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</si>
  <si>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</si>
  <si>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</si>
  <si>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</si>
  <si>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</si>
  <si>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</si>
  <si>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</si>
  <si>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</si>
  <si>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</si>
  <si>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</si>
  <si>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</si>
  <si>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</si>
  <si>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</si>
  <si>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</si>
  <si>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</si>
  <si>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</si>
  <si>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</si>
  <si>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</si>
  <si>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</si>
  <si>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</si>
  <si>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</si>
  <si>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</si>
  <si>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</si>
  <si>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</si>
  <si>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</si>
  <si>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</si>
  <si>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</si>
  <si>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</si>
  <si>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</si>
  <si>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</si>
  <si>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</si>
  <si>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</si>
  <si>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</si>
  <si>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</si>
  <si>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</si>
  <si>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</si>
  <si>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</si>
  <si>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</si>
  <si>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</si>
  <si>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</si>
  <si>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</si>
  <si>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</si>
  <si>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</si>
  <si>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</si>
  <si>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</si>
  <si>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</si>
  <si>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</si>
  <si>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</si>
  <si>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</si>
  <si>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</si>
  <si>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</si>
  <si>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</si>
  <si>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</si>
  <si>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</si>
  <si>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</si>
  <si>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</si>
  <si>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</si>
  <si>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</si>
  <si>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</si>
  <si>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</si>
  <si>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</si>
  <si>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</si>
  <si>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</si>
  <si>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</si>
  <si>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</si>
  <si>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</si>
  <si>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</si>
  <si>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</si>
  <si>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</si>
  <si>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</si>
  <si>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</si>
  <si>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</si>
  <si>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</si>
  <si>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</si>
  <si>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</si>
  <si>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</si>
  <si>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</si>
  <si>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</si>
  <si>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</si>
  <si>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</si>
  <si>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</si>
  <si>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</si>
  <si>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</si>
  <si>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</si>
  <si>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</si>
  <si>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</si>
  <si>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</si>
  <si>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</si>
  <si>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</si>
  <si>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</si>
  <si>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</si>
  <si>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</si>
  <si>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</si>
  <si>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</si>
  <si>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</si>
  <si>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</si>
  <si>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</si>
  <si>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</si>
  <si>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</si>
  <si>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</si>
  <si>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</si>
  <si>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</si>
  <si>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</si>
  <si>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</si>
  <si>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</si>
  <si>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</si>
  <si>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</si>
  <si>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</si>
  <si>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</si>
  <si>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</si>
  <si>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</si>
  <si>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</si>
  <si>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</si>
  <si>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</si>
  <si>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</si>
  <si>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</si>
  <si>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</si>
  <si>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</si>
  <si>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</si>
  <si>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</si>
  <si>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</si>
  <si>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</si>
  <si>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</si>
  <si>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</si>
  <si>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</si>
  <si>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</si>
  <si>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</si>
  <si>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</si>
  <si>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</si>
  <si>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</si>
  <si>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</si>
  <si>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</si>
  <si>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</si>
  <si>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</si>
  <si>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</si>
  <si>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</si>
  <si>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</si>
  <si>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</si>
  <si>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</si>
  <si>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</si>
  <si>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</si>
  <si>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</si>
  <si>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</si>
  <si>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</si>
  <si>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</si>
  <si>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</si>
  <si>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</si>
  <si>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</si>
  <si>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</si>
  <si>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</si>
  <si>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</si>
  <si>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</si>
  <si>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</si>
  <si>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</si>
  <si>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</si>
  <si>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</si>
  <si>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</si>
  <si>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</si>
  <si>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</si>
  <si>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</si>
  <si>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</si>
  <si>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</si>
  <si>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</si>
  <si>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</si>
  <si>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</si>
  <si>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</si>
  <si>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</si>
  <si>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</si>
  <si>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</si>
  <si>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</si>
  <si>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</si>
  <si>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</si>
  <si>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</si>
  <si>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</si>
  <si>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</si>
  <si>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</si>
  <si>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</si>
  <si>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</si>
  <si>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</si>
  <si>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</si>
  <si>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</si>
  <si>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</si>
  <si>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</si>
  <si>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</si>
  <si>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</si>
  <si>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</si>
  <si>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</si>
  <si>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</si>
  <si>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</si>
  <si>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</si>
  <si>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</si>
  <si>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</si>
  <si>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</si>
  <si>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</si>
  <si>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</si>
  <si>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</si>
  <si>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</si>
  <si>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</si>
  <si>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</si>
  <si>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</si>
  <si>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</si>
  <si>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</si>
  <si>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</si>
  <si>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</si>
  <si>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</si>
  <si>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</si>
  <si>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</si>
  <si>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</si>
  <si>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</si>
  <si>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</si>
  <si>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</si>
  <si>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</si>
  <si>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</si>
  <si>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</si>
  <si>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</si>
  <si>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</si>
  <si>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</si>
  <si>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</si>
  <si>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</si>
  <si>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</si>
  <si>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</si>
  <si>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</si>
  <si>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</si>
  <si>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</si>
  <si>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</si>
  <si>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</si>
  <si>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</si>
  <si>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</si>
  <si>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</si>
  <si>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</si>
  <si>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</si>
  <si>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</si>
  <si>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</si>
  <si>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</si>
  <si>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</si>
  <si>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</si>
  <si>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</si>
  <si>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</si>
  <si>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</si>
  <si>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</si>
  <si>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</si>
  <si>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</si>
  <si>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</si>
  <si>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</si>
  <si>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</si>
  <si>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</si>
  <si>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</si>
  <si>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</si>
  <si>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</si>
  <si>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</si>
  <si>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</si>
  <si>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</si>
  <si>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</si>
  <si>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</si>
  <si>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</si>
  <si>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</si>
  <si>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</si>
  <si>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</si>
  <si>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</si>
  <si>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</si>
  <si>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</si>
  <si>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</si>
  <si>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</si>
  <si>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</si>
  <si>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</si>
  <si>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</si>
  <si>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</si>
  <si>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</si>
  <si>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</si>
  <si>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</si>
  <si>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</si>
  <si>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</si>
  <si>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</si>
  <si>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</si>
  <si>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</si>
  <si>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</si>
  <si>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</si>
  <si>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</si>
  <si>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</si>
  <si>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</si>
  <si>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</si>
  <si>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</si>
  <si>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</si>
  <si>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</si>
  <si>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</si>
  <si>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</si>
  <si>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</si>
  <si>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</si>
  <si>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</si>
  <si>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</si>
  <si>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</si>
  <si>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</si>
  <si>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</si>
  <si>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</si>
  <si>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</si>
  <si>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</si>
  <si>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</si>
  <si>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</si>
  <si>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</si>
  <si>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</si>
  <si>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</si>
  <si>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</si>
  <si>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</si>
  <si>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</si>
  <si>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</si>
  <si>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</si>
  <si>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</si>
  <si>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</si>
  <si>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</si>
  <si>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</si>
  <si>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</si>
  <si>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</si>
  <si>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</si>
  <si>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</si>
  <si>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</si>
  <si>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</si>
  <si>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</si>
  <si>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</si>
  <si>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</si>
  <si>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</si>
  <si>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</si>
  <si>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</si>
  <si>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</si>
  <si>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</si>
  <si>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</si>
  <si>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</si>
  <si>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</si>
  <si>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</si>
  <si>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</si>
  <si>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</si>
  <si>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</si>
  <si>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</si>
  <si>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</si>
  <si>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</si>
  <si>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</si>
  <si>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</si>
  <si>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</si>
  <si>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</si>
  <si>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</si>
  <si>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</si>
  <si>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</si>
  <si>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</si>
  <si>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</si>
  <si>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</si>
  <si>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</si>
  <si>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</si>
  <si>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</si>
  <si>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</si>
  <si>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</si>
  <si>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</si>
  <si>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</si>
  <si>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</si>
  <si>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</si>
  <si>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</si>
  <si>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</si>
  <si>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</si>
  <si>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</si>
  <si>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</si>
  <si>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</si>
  <si>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</si>
  <si>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</si>
  <si>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</si>
  <si>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</si>
  <si>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</si>
  <si>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</si>
  <si>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</si>
  <si>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</si>
  <si>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</si>
  <si>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</si>
  <si>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</si>
  <si>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</si>
  <si>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</si>
  <si>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</si>
  <si>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</si>
  <si>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</si>
  <si>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</si>
  <si>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</si>
  <si>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</si>
  <si>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</si>
  <si>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</si>
  <si>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</si>
  <si>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</si>
  <si>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</si>
  <si>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</si>
  <si>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</si>
  <si>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</si>
  <si>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</si>
  <si>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</si>
  <si>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</si>
  <si>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</si>
  <si>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</si>
  <si>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</si>
  <si>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</si>
  <si>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</si>
  <si>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</si>
  <si>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</si>
  <si>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</si>
  <si>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</si>
  <si>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</si>
  <si>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</si>
  <si>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</si>
  <si>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</si>
  <si>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</si>
  <si>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</si>
  <si>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</si>
  <si>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</si>
  <si>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</si>
  <si>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</si>
  <si>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</si>
  <si>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</si>
  <si>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</si>
  <si>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</si>
  <si>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</si>
  <si>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</si>
  <si>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</si>
  <si>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</si>
  <si>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</si>
  <si>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</si>
  <si>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</si>
  <si>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</si>
  <si>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</si>
  <si>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</si>
  <si>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</si>
  <si>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</si>
  <si>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</si>
  <si>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</si>
  <si>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</si>
  <si>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</si>
  <si>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</si>
  <si>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</si>
  <si>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</si>
  <si>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</si>
  <si>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</si>
  <si>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</si>
  <si>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</si>
  <si>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</si>
  <si>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</si>
  <si>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</si>
  <si>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</si>
  <si>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</si>
  <si>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</si>
  <si>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</si>
  <si>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</si>
  <si>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</si>
  <si>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</si>
  <si>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</si>
  <si>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</si>
  <si>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</si>
  <si>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</si>
  <si>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</si>
  <si>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</si>
  <si>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</si>
  <si>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</si>
  <si>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</si>
  <si>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</si>
  <si>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</si>
  <si>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</si>
  <si>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</si>
  <si>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</si>
  <si>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</si>
  <si>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</si>
  <si>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</si>
  <si>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</si>
  <si>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</si>
  <si>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</si>
  <si>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</si>
  <si>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</si>
  <si>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</si>
  <si>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</si>
  <si>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</si>
  <si>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</si>
  <si>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</si>
  <si>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</si>
  <si>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</si>
  <si>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</si>
  <si>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</si>
  <si>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</si>
  <si>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</si>
  <si>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</si>
  <si>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</si>
  <si>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</si>
  <si>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</si>
  <si>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</si>
  <si>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</si>
  <si>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</si>
  <si>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</si>
  <si>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</si>
  <si>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</si>
  <si>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</si>
  <si>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</si>
  <si>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</si>
  <si>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</si>
  <si>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</si>
  <si>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</si>
  <si>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</si>
  <si>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</si>
  <si>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</si>
  <si>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</si>
  <si>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</si>
  <si>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</si>
  <si>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</si>
  <si>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</si>
  <si>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</si>
  <si>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</si>
  <si>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</si>
  <si>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</si>
  <si>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</si>
  <si>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</si>
  <si>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</si>
  <si>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</si>
  <si>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</si>
  <si>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</si>
  <si>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</si>
  <si>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</si>
  <si>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</si>
  <si>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</si>
  <si>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</si>
  <si>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</si>
  <si>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</si>
  <si>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</si>
  <si>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</si>
  <si>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</si>
  <si>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</si>
  <si>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</si>
  <si>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</si>
  <si>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</si>
  <si>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</si>
  <si>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</si>
  <si>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</si>
  <si>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</si>
  <si>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</si>
  <si>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</si>
  <si>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</si>
  <si>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</si>
  <si>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</si>
  <si>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</si>
  <si>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</si>
  <si>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</si>
  <si>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</si>
  <si>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</si>
  <si>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</si>
  <si>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</si>
  <si>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</si>
  <si>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</si>
  <si>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</si>
  <si>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</si>
  <si>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</si>
  <si>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</si>
  <si>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</si>
  <si>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</si>
  <si>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</si>
  <si>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</si>
  <si>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</si>
  <si>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</si>
  <si>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</si>
  <si>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</si>
  <si>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</si>
  <si>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</si>
  <si>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</si>
  <si>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</si>
  <si>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</si>
  <si>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</si>
  <si>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</si>
  <si>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</si>
  <si>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</si>
  <si>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</si>
  <si>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</si>
  <si>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</si>
  <si>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</si>
  <si>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</si>
  <si>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</si>
  <si>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</si>
  <si>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</si>
  <si>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</si>
  <si>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</si>
  <si>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</si>
  <si>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</si>
  <si>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</si>
  <si>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</si>
  <si>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</si>
  <si>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</si>
  <si>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</si>
  <si>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</si>
  <si>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</si>
  <si>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</si>
  <si>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</si>
  <si>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</si>
  <si>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</si>
  <si>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</si>
  <si>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</si>
  <si>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</si>
  <si>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</si>
  <si>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</si>
  <si>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</si>
  <si>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</si>
  <si>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</si>
  <si>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</si>
  <si>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</si>
  <si>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</si>
  <si>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</si>
  <si>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</si>
  <si>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</si>
  <si>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</si>
  <si>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</si>
  <si>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</si>
  <si>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</si>
  <si>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</si>
  <si>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</si>
  <si>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</si>
  <si>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</si>
  <si>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</si>
  <si>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</si>
  <si>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</si>
  <si>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</si>
  <si>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</si>
  <si>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</si>
  <si>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</si>
  <si>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</si>
  <si>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</si>
  <si>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</si>
  <si>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</si>
  <si>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</si>
  <si>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</si>
  <si>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</si>
  <si>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</si>
  <si>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</si>
  <si>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</si>
  <si>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</si>
  <si>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</si>
  <si>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</si>
  <si>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</si>
  <si>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</si>
  <si>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</si>
  <si>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</si>
  <si>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</si>
  <si>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</si>
  <si>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</si>
  <si>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</si>
  <si>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</si>
  <si>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</si>
  <si>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</si>
  <si>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</si>
  <si>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</si>
  <si>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</si>
  <si>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</si>
  <si>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</si>
  <si>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</si>
  <si>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</si>
  <si>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</si>
  <si>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</si>
  <si>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</si>
  <si>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</si>
  <si>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</si>
  <si>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</si>
  <si>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</si>
  <si>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</si>
  <si>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</si>
  <si>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</si>
  <si>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</si>
  <si>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</si>
  <si>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</si>
  <si>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</si>
  <si>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</si>
  <si>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</si>
  <si>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</si>
  <si>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</si>
  <si>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</si>
  <si>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</si>
  <si>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</si>
  <si>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</si>
  <si>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</si>
  <si>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</si>
  <si>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</si>
  <si>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</si>
  <si>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</si>
  <si>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</si>
  <si>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</si>
  <si>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</si>
  <si>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</si>
  <si>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</si>
  <si>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</si>
  <si>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</si>
  <si>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</si>
  <si>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</si>
  <si>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</si>
  <si>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</si>
  <si>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</si>
  <si>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</si>
  <si>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</si>
  <si>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</si>
  <si>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</si>
  <si>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</si>
  <si>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</si>
  <si>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</si>
  <si>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</si>
  <si>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</si>
  <si>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</si>
  <si>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</si>
  <si>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</si>
  <si>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</si>
  <si>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</si>
  <si>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</si>
  <si>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</si>
  <si>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</si>
  <si>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</si>
  <si>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</si>
  <si>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</si>
  <si>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</si>
  <si>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</si>
  <si>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</si>
  <si>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</si>
  <si>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</si>
  <si>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</si>
  <si>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</si>
  <si>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</si>
  <si>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</si>
  <si>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</si>
  <si>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</si>
  <si>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</si>
  <si>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</si>
  <si>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</si>
  <si>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</si>
  <si>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</si>
  <si>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</si>
  <si>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</si>
  <si>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</si>
  <si>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</si>
  <si>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</si>
  <si>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</si>
  <si>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</si>
  <si>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</si>
  <si>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</si>
  <si>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</si>
  <si>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</si>
  <si>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</si>
  <si>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</si>
  <si>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</si>
  <si>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</si>
  <si>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</si>
  <si>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</si>
  <si>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</si>
  <si>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</si>
  <si>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</si>
  <si>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</si>
  <si>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</si>
  <si>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</si>
  <si>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</si>
  <si>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</si>
  <si>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</si>
  <si>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</si>
  <si>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</si>
  <si>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</si>
  <si>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</si>
  <si>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</si>
  <si>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</si>
  <si>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</si>
  <si>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</si>
  <si>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</si>
  <si>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</si>
  <si>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</si>
  <si>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</si>
  <si>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</si>
  <si>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</si>
  <si>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</si>
  <si>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</si>
  <si>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</si>
  <si>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</si>
  <si>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</si>
  <si>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</si>
  <si>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</si>
  <si>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</si>
  <si>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</si>
  <si>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</si>
  <si>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</si>
  <si>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</si>
  <si>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</si>
  <si>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</si>
  <si>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</si>
  <si>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</si>
  <si>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</si>
  <si>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</si>
  <si>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</si>
  <si>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</si>
  <si>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</si>
  <si>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</si>
  <si>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</si>
  <si>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</si>
  <si>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</si>
  <si>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</si>
  <si>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</si>
  <si>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</si>
  <si>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</si>
  <si>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</si>
  <si>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</si>
  <si>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</si>
  <si>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</si>
  <si>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</si>
  <si>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</si>
  <si>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</si>
  <si>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</si>
  <si>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</si>
  <si>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</si>
  <si>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</si>
  <si>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</si>
  <si>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</si>
  <si>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</si>
  <si>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</si>
  <si>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</si>
  <si>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</si>
  <si>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</si>
  <si>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</si>
  <si>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</si>
  <si>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</si>
  <si>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</si>
  <si>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</si>
  <si>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</si>
  <si>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</si>
  <si>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</si>
  <si>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</si>
  <si>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</si>
  <si>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</si>
  <si>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</si>
  <si>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</si>
  <si>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</si>
  <si>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</si>
  <si>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</si>
  <si>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</si>
  <si>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</si>
  <si>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</si>
  <si>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</si>
  <si>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</si>
  <si>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</si>
  <si>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</si>
  <si>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</si>
  <si>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</si>
  <si>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</si>
  <si>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</si>
  <si>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</si>
  <si>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</si>
  <si>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</si>
  <si>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</si>
  <si>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</si>
  <si>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</si>
  <si>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</si>
  <si>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</si>
  <si>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</si>
  <si>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</si>
  <si>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</si>
  <si>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</si>
  <si>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</si>
  <si>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</si>
  <si>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</si>
  <si>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</si>
  <si>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</si>
  <si>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</si>
  <si>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</si>
  <si>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</si>
  <si>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</si>
  <si>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</si>
  <si>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</si>
  <si>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</si>
  <si>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</si>
  <si>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</si>
  <si>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</si>
  <si>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</si>
  <si>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</si>
  <si>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</si>
  <si>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</si>
  <si>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</si>
  <si>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</si>
  <si>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</si>
  <si>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</si>
  <si>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</si>
  <si>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</si>
  <si>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</si>
  <si>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</si>
  <si>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</si>
  <si>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</si>
  <si>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</si>
  <si>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</si>
  <si>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</si>
  <si>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</si>
  <si>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</si>
  <si>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</si>
  <si>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</si>
  <si>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</si>
  <si>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</si>
  <si>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</si>
  <si>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</si>
  <si>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</si>
  <si>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</si>
  <si>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</si>
  <si>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</si>
  <si>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</si>
  <si>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</si>
  <si>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</si>
  <si>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</si>
  <si>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</si>
  <si>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</si>
  <si>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</si>
  <si>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</si>
  <si>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</si>
  <si>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</si>
  <si>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</si>
  <si>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</si>
  <si>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</si>
  <si>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</si>
  <si>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</si>
  <si>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</si>
  <si>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</si>
  <si>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</si>
  <si>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</si>
  <si>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</si>
  <si>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</si>
  <si>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</si>
  <si>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</si>
  <si>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</si>
  <si>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</si>
  <si>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</si>
  <si>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</si>
  <si>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</si>
  <si>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</si>
  <si>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</si>
  <si>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</si>
  <si>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</si>
  <si>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</si>
  <si>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</si>
  <si>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</si>
  <si>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</si>
  <si>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</si>
  <si>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</si>
  <si>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</si>
  <si>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</si>
  <si>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</si>
  <si>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</si>
  <si>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</si>
  <si>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</si>
  <si>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</si>
  <si>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</si>
  <si>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</si>
  <si>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</si>
  <si>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</si>
  <si>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</si>
  <si>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</si>
  <si>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</si>
  <si>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</si>
  <si>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</si>
  <si>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</si>
  <si>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</si>
  <si>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</si>
  <si>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</si>
  <si>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</si>
  <si>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</si>
  <si>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</si>
  <si>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</si>
  <si>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</si>
  <si>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</si>
  <si>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</si>
  <si>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</si>
  <si>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</si>
  <si>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</si>
  <si>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</si>
  <si>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</si>
  <si>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</si>
  <si>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</si>
  <si>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</si>
  <si>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</si>
  <si>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</si>
  <si>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</si>
  <si>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</si>
  <si>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</si>
  <si>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</si>
  <si>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</si>
  <si>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</si>
  <si>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</si>
  <si>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</si>
  <si>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</si>
  <si>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</si>
  <si>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</si>
  <si>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</si>
  <si>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</si>
  <si>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</si>
  <si>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</si>
  <si>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</si>
  <si>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</si>
  <si>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</si>
  <si>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</si>
  <si>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</si>
  <si>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</si>
  <si>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</si>
  <si>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</si>
  <si>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</si>
  <si>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</si>
  <si>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</si>
  <si>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</si>
  <si>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</si>
  <si>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</si>
  <si>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</si>
  <si>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</si>
  <si>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</si>
  <si>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</si>
  <si>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</si>
  <si>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</si>
  <si>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</si>
  <si>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</si>
  <si>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</si>
  <si>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</si>
  <si>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</si>
  <si>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</si>
  <si>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</si>
  <si>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</si>
  <si>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</si>
  <si>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</si>
  <si>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</si>
  <si>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</si>
  <si>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</si>
  <si>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</si>
  <si>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</si>
  <si>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</si>
  <si>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</si>
  <si>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</si>
  <si>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</si>
  <si>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</si>
  <si>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</si>
  <si>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</si>
  <si>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</si>
  <si>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</si>
  <si>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</si>
  <si>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</si>
  <si>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</si>
  <si>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</si>
  <si>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</si>
  <si>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</si>
  <si>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</si>
  <si>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</si>
  <si>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</si>
  <si>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</si>
  <si>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</si>
  <si>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</si>
  <si>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</si>
  <si>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</si>
  <si>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</si>
  <si>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</si>
  <si>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</si>
  <si>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</si>
  <si>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</si>
  <si>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</si>
  <si>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</si>
  <si>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</si>
  <si>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</si>
  <si>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</si>
  <si>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</si>
  <si>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</si>
  <si>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</si>
  <si>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</si>
  <si>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</si>
  <si>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</si>
  <si>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</si>
  <si>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</si>
  <si>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</si>
  <si>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</si>
  <si>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</si>
  <si>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</si>
  <si>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</si>
  <si>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</si>
  <si>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</si>
  <si>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</si>
  <si>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</si>
  <si>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</si>
  <si>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</si>
  <si>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</si>
  <si>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</si>
  <si>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</si>
  <si>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</si>
  <si>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</si>
  <si>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</si>
  <si>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</si>
  <si>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</si>
  <si>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</si>
  <si>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</si>
  <si>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</si>
  <si>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</si>
  <si>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</si>
  <si>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</si>
  <si>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</si>
  <si>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</si>
  <si>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</si>
  <si>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</si>
  <si>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</si>
  <si>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</si>
  <si>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</si>
  <si>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</si>
  <si>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</si>
  <si>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</si>
  <si>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</si>
  <si>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</si>
  <si>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</si>
  <si>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</si>
  <si>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</si>
  <si>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</si>
  <si>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</si>
  <si>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</si>
  <si>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</si>
  <si>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</si>
  <si>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</si>
  <si>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</si>
  <si>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</si>
  <si>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</si>
  <si>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</si>
  <si>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</si>
  <si>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</si>
  <si>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</si>
  <si>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</si>
  <si>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</si>
  <si>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</si>
  <si>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</si>
  <si>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</si>
  <si>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</si>
  <si>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</si>
  <si>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</si>
  <si>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</si>
  <si>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</si>
  <si>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</si>
  <si>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</si>
  <si>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</si>
  <si>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</si>
  <si>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</si>
  <si>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</si>
  <si>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</si>
  <si>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</si>
  <si>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</si>
  <si>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</si>
  <si>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</si>
  <si>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</si>
  <si>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</si>
  <si>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</si>
  <si>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</si>
  <si>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</si>
  <si>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</si>
  <si>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</si>
  <si>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</si>
  <si>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</si>
  <si>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</si>
  <si>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</si>
  <si>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</si>
  <si>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</si>
  <si>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</si>
  <si>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</si>
  <si>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</si>
  <si>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</si>
  <si>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</si>
  <si>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</si>
  <si>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</si>
  <si>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</si>
  <si>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</si>
  <si>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</si>
  <si>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</si>
  <si>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</si>
  <si>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</si>
  <si>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</si>
  <si>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</si>
  <si>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</si>
  <si>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</si>
  <si>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</si>
  <si>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</si>
  <si>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</si>
  <si>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</si>
  <si>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</si>
  <si>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</si>
  <si>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</si>
  <si>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</si>
  <si>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</si>
  <si>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</si>
  <si>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</si>
  <si>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</si>
  <si>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</si>
  <si>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</si>
  <si>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</si>
  <si>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</si>
  <si>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</si>
  <si>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</si>
  <si>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</si>
  <si>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</si>
  <si>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</si>
  <si>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</si>
  <si>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</si>
  <si>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</si>
  <si>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</si>
  <si>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</si>
  <si>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</si>
  <si>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</si>
  <si>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</si>
  <si>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</si>
  <si>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</si>
  <si>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</si>
  <si>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</si>
  <si>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</si>
  <si>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</si>
  <si>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</si>
  <si>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</si>
  <si>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</si>
  <si>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</si>
  <si>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</si>
  <si>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</si>
  <si>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</si>
  <si>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</si>
  <si>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</si>
  <si>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</si>
  <si>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</si>
  <si>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</si>
  <si>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</si>
  <si>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</si>
  <si>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</si>
  <si>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</si>
  <si>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</si>
  <si>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</si>
  <si>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</si>
  <si>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</si>
  <si>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</si>
  <si>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</si>
  <si>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</si>
  <si>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</si>
  <si>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</si>
  <si>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</si>
  <si>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</si>
  <si>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</si>
  <si>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</si>
  <si>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</si>
  <si>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</si>
  <si>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</si>
  <si>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</si>
  <si>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</si>
  <si>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</si>
  <si>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</si>
  <si>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</si>
  <si>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</si>
  <si>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</si>
  <si>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</si>
  <si>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</si>
  <si>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</si>
  <si>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</si>
  <si>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</si>
  <si>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</si>
  <si>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</si>
  <si>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</si>
  <si>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</si>
  <si>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</si>
  <si>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</si>
  <si>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</si>
  <si>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</si>
  <si>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</si>
  <si>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</si>
  <si>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</si>
  <si>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</si>
  <si>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</si>
  <si>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</si>
  <si>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</si>
  <si>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</si>
  <si>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</si>
  <si>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</si>
  <si>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</si>
  <si>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</si>
  <si>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</si>
  <si>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</si>
  <si>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</si>
  <si>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</si>
  <si>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</si>
  <si>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</si>
  <si>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</si>
  <si>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</si>
  <si>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</si>
  <si>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</si>
  <si>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</si>
  <si>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</si>
  <si>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</si>
  <si>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</si>
  <si>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</si>
  <si>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</si>
  <si>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</si>
  <si>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</si>
  <si>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</si>
  <si>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</si>
  <si>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</si>
  <si>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</si>
  <si>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</si>
  <si>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</si>
  <si>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</si>
  <si>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</si>
  <si>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</si>
  <si>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</si>
  <si>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</si>
  <si>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</si>
  <si>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</si>
  <si>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</si>
  <si>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</si>
  <si>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</si>
  <si>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</si>
  <si>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</si>
  <si>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</si>
  <si>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</si>
  <si>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</si>
  <si>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</si>
  <si>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</si>
  <si>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</si>
  <si>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</si>
  <si>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</si>
  <si>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</si>
  <si>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</si>
  <si>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</si>
  <si>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</si>
  <si>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</si>
  <si>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</si>
  <si>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</si>
  <si>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</si>
  <si>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</si>
  <si>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</si>
  <si>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</si>
  <si>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</si>
  <si>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</si>
  <si>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</si>
  <si>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</si>
  <si>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</si>
  <si>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</si>
  <si>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</si>
  <si>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</si>
  <si>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</si>
  <si>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</si>
  <si>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</si>
  <si>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</si>
  <si>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</si>
  <si>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</si>
  <si>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</si>
  <si>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</si>
  <si>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</si>
  <si>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</si>
  <si>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</si>
  <si>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</si>
  <si>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</si>
  <si>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</si>
  <si>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</si>
  <si>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</si>
  <si>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</si>
  <si>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</si>
  <si>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</si>
  <si>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</si>
  <si>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</si>
  <si>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</si>
  <si>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</si>
  <si>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</si>
  <si>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</si>
  <si>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</si>
  <si>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</si>
  <si>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</si>
  <si>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</si>
  <si>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</si>
  <si>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</si>
  <si>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</si>
  <si>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</si>
  <si>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</si>
  <si>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</si>
  <si>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</si>
  <si>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</si>
  <si>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</si>
  <si>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</si>
  <si>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</si>
  <si>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</si>
  <si>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</si>
  <si>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</si>
  <si>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</si>
  <si>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</si>
  <si>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</si>
  <si>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</si>
  <si>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</si>
  <si>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</si>
  <si>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</si>
  <si>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</si>
  <si>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</si>
  <si>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</si>
  <si>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</si>
  <si>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</si>
  <si>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</si>
  <si>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</si>
  <si>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</si>
  <si>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</si>
  <si>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</si>
  <si>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</si>
  <si>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</si>
  <si>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</si>
  <si>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</si>
  <si>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</si>
  <si>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</si>
  <si>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</si>
  <si>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</si>
  <si>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</si>
  <si>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</si>
  <si>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</si>
  <si>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</si>
  <si>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</si>
  <si>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</si>
  <si>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</si>
  <si>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</si>
  <si>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</si>
  <si>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</si>
  <si>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</si>
  <si>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</si>
  <si>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</si>
  <si>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</si>
  <si>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</si>
  <si>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</si>
  <si>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</si>
  <si>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</si>
  <si>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</si>
  <si>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</si>
  <si>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</si>
  <si>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</si>
  <si>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</si>
  <si>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</si>
  <si>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</si>
  <si>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</si>
  <si>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</si>
  <si>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</si>
  <si>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</si>
  <si>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</si>
  <si>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</si>
  <si>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</si>
  <si>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</si>
  <si>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</si>
  <si>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</si>
  <si>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</si>
  <si>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</si>
  <si>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</si>
  <si>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</si>
  <si>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</si>
  <si>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</si>
  <si>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</si>
  <si>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</si>
  <si>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</si>
  <si>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</si>
  <si>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</si>
  <si>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</si>
  <si>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</si>
  <si>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</si>
  <si>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</si>
  <si>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</si>
  <si>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</si>
  <si>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</si>
  <si>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</si>
  <si>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</si>
  <si>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</si>
  <si>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</si>
  <si>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</si>
  <si>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</si>
  <si>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</si>
  <si>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</si>
  <si>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</si>
  <si>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</si>
  <si>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</si>
  <si>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</si>
  <si>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</si>
  <si>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</si>
  <si>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</si>
  <si>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</si>
  <si>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</si>
  <si>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</si>
  <si>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</si>
  <si>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</si>
  <si>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</si>
  <si>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</si>
  <si>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</si>
  <si>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</si>
  <si>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</si>
  <si>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</si>
  <si>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</si>
  <si>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</si>
  <si>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</si>
  <si>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</si>
  <si>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</si>
  <si>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</si>
  <si>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</si>
  <si>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</si>
  <si>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</si>
  <si>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</si>
  <si>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</si>
  <si>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</si>
  <si>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</si>
  <si>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</si>
  <si>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</si>
  <si>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</si>
  <si>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</si>
  <si>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</si>
  <si>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</si>
  <si>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</si>
  <si>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</si>
  <si>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</si>
  <si>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</si>
  <si>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</si>
  <si>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</si>
  <si>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</si>
  <si>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</si>
  <si>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</si>
  <si>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</si>
  <si>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</si>
  <si>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</si>
  <si>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</si>
  <si>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</si>
  <si>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</si>
  <si>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</si>
  <si>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</si>
  <si>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</si>
  <si>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</si>
  <si>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</si>
  <si>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</si>
  <si>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</si>
  <si>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</si>
  <si>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</si>
  <si>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</si>
  <si>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</si>
  <si>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</si>
  <si>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</si>
  <si>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</si>
  <si>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</si>
  <si>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</si>
  <si>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</si>
  <si>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</si>
  <si>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</si>
  <si>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</si>
  <si>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</si>
  <si>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</si>
  <si>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</si>
  <si>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</si>
  <si>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</si>
  <si>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</si>
  <si>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</si>
  <si>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</si>
  <si>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</si>
  <si>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</si>
  <si>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</si>
  <si>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</si>
  <si>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</si>
  <si>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</si>
  <si>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</si>
  <si>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</si>
  <si>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</si>
  <si>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</si>
  <si>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</si>
  <si>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</si>
  <si>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</si>
  <si>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</si>
  <si>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</si>
  <si>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</si>
  <si>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</si>
  <si>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</si>
  <si>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</si>
  <si>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</si>
  <si>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</si>
  <si>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</si>
  <si>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</si>
  <si>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</si>
  <si>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</si>
  <si>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</si>
  <si>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</si>
  <si>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</si>
  <si>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</si>
  <si>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</si>
  <si>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</si>
  <si>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</si>
  <si>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</si>
  <si>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</si>
  <si>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</si>
  <si>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</si>
  <si>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</si>
  <si>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</si>
  <si>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</si>
  <si>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</si>
  <si>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</si>
  <si>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</si>
  <si>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</si>
  <si>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</si>
  <si>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</si>
  <si>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</si>
  <si>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</si>
  <si>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</si>
  <si>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</si>
  <si>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</si>
  <si>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</si>
  <si>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</si>
  <si>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</si>
  <si>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</si>
  <si>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</si>
  <si>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</si>
  <si>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</si>
  <si>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</si>
  <si>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</si>
  <si>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</si>
  <si>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</si>
  <si>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</si>
  <si>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</si>
  <si>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</si>
  <si>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</si>
  <si>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</si>
  <si>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</si>
  <si>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</si>
  <si>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</si>
  <si>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</si>
  <si>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</si>
  <si>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</si>
  <si>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</si>
  <si>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</si>
  <si>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</si>
  <si>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</si>
  <si>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</si>
  <si>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</si>
  <si>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</si>
  <si>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</si>
  <si>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</si>
  <si>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</si>
  <si>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</si>
  <si>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</si>
  <si>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</si>
  <si>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</si>
  <si>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</si>
  <si>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</si>
  <si>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</si>
  <si>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</si>
  <si>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</si>
  <si>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</si>
  <si>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</si>
  <si>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</si>
  <si>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</si>
  <si>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</si>
  <si>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</si>
  <si>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</si>
  <si>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</si>
  <si>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</si>
  <si>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</si>
  <si>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</si>
  <si>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</si>
  <si>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</si>
  <si>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</si>
  <si>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</si>
  <si>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</si>
  <si>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</si>
  <si>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</si>
  <si>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</si>
  <si>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</si>
  <si>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</si>
  <si>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</si>
  <si>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</si>
  <si>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</si>
  <si>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</si>
  <si>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</si>
  <si>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</si>
  <si>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</si>
  <si>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</si>
  <si>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</si>
  <si>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</si>
  <si>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</si>
  <si>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</si>
  <si>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</si>
  <si>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</si>
  <si>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</si>
  <si>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</si>
  <si>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</si>
  <si>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</si>
  <si>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</si>
  <si>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</si>
  <si>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</si>
  <si>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</si>
  <si>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</si>
  <si>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</si>
  <si>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</si>
  <si>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</si>
  <si>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</si>
  <si>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</si>
  <si>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</si>
  <si>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</si>
  <si>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</si>
  <si>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</si>
  <si>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</si>
  <si>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</si>
  <si>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</si>
  <si>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</si>
  <si>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</si>
  <si>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</si>
  <si>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</si>
  <si>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</si>
  <si>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</si>
  <si>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</si>
  <si>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</si>
  <si>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</si>
  <si>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</si>
  <si>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</si>
  <si>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</si>
  <si>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</si>
  <si>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</si>
  <si>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</si>
  <si>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</si>
  <si>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</si>
  <si>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</si>
  <si>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</si>
  <si>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</si>
  <si>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</si>
  <si>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</si>
  <si>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</si>
  <si>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</si>
  <si>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</si>
  <si>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</si>
  <si>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</si>
  <si>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</si>
  <si>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</si>
  <si>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</si>
  <si>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</si>
  <si>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</si>
  <si>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</si>
  <si>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</si>
  <si>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</si>
  <si>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</si>
  <si>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</si>
  <si>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</si>
  <si>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</si>
  <si>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</si>
  <si>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</si>
  <si>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</si>
  <si>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</si>
  <si>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</si>
  <si>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</si>
  <si>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</si>
  <si>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</si>
  <si>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</si>
  <si>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</si>
  <si>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</si>
  <si>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</si>
  <si>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</si>
  <si>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</si>
  <si>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</si>
  <si>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</si>
  <si>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</si>
  <si>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</si>
  <si>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</si>
  <si>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</si>
  <si>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</si>
  <si>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</si>
  <si>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</si>
  <si>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</si>
  <si>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</si>
  <si>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</si>
  <si>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</si>
  <si>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</si>
  <si>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</si>
  <si>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</si>
  <si>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</si>
  <si>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</si>
  <si>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</si>
  <si>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</si>
  <si>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</si>
  <si>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</si>
  <si>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</si>
  <si>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</si>
  <si>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</si>
  <si>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</si>
  <si>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</si>
  <si>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</si>
  <si>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</si>
  <si>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</si>
  <si>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</si>
  <si>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</si>
  <si>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</si>
  <si>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</si>
  <si>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</si>
  <si>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</si>
  <si>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</si>
  <si>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</si>
  <si>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</si>
  <si>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</si>
  <si>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</si>
  <si>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</si>
  <si>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</si>
  <si>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</si>
  <si>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</si>
  <si>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</si>
  <si>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</si>
  <si>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</si>
  <si>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</si>
  <si>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</si>
  <si>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</si>
  <si>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</si>
  <si>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</si>
  <si>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</si>
  <si>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</si>
  <si>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</si>
  <si>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</si>
  <si>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</si>
  <si>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</si>
  <si>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</si>
  <si>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</si>
  <si>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</si>
  <si>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</si>
  <si>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</si>
  <si>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</si>
  <si>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</si>
  <si>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</si>
  <si>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</si>
  <si>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</si>
  <si>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</si>
  <si>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</si>
  <si>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</si>
  <si>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</si>
  <si>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</si>
  <si>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</si>
  <si>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</si>
  <si>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</si>
  <si>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</si>
  <si>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</si>
  <si>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</si>
  <si>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</si>
  <si>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</si>
  <si>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</si>
  <si>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</si>
  <si>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</si>
  <si>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</si>
  <si>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</si>
  <si>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</si>
  <si>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</si>
  <si>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</si>
  <si>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</si>
  <si>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</si>
  <si>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</si>
  <si>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</si>
  <si>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</si>
  <si>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</si>
  <si>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</si>
  <si>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</si>
  <si>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</si>
  <si>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</si>
  <si>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</si>
  <si>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</si>
  <si>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</si>
  <si>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</si>
  <si>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</si>
  <si>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</si>
  <si>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</si>
  <si>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</si>
  <si>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</si>
  <si>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</si>
  <si>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</si>
  <si>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</si>
  <si>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</si>
  <si>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</si>
  <si>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</si>
  <si>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</si>
  <si>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</si>
  <si>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</si>
  <si>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</si>
  <si>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</si>
  <si>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</si>
  <si>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</si>
  <si>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</si>
  <si>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</si>
  <si>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</si>
  <si>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</si>
  <si>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</si>
  <si>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</si>
  <si>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</si>
  <si>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</si>
  <si>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</si>
  <si>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</si>
  <si>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</si>
  <si>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</si>
  <si>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</si>
  <si>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</si>
  <si>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</si>
  <si>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</si>
  <si>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</si>
  <si>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</si>
  <si>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</si>
  <si>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</si>
  <si>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</si>
  <si>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</si>
  <si>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</si>
  <si>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</si>
  <si>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</si>
  <si>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</si>
  <si>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</si>
  <si>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</si>
  <si>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</si>
  <si>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</si>
  <si>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</si>
  <si>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</si>
  <si>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</si>
  <si>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</si>
  <si>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</si>
  <si>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</si>
  <si>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</si>
  <si>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</si>
  <si>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</si>
  <si>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</si>
  <si>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</si>
  <si>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</si>
  <si>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</si>
  <si>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</si>
  <si>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</si>
  <si>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</si>
  <si>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</si>
  <si>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</si>
  <si>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</si>
  <si>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</si>
  <si>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</si>
  <si>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</si>
  <si>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</si>
  <si>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</si>
  <si>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</si>
  <si>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</si>
  <si>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</si>
  <si>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</si>
  <si>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</si>
  <si>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</si>
  <si>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</si>
  <si>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</si>
  <si>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</si>
  <si>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</si>
  <si>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</si>
  <si>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</si>
  <si>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</si>
  <si>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</si>
  <si>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</si>
  <si>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</si>
  <si>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</si>
  <si>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</si>
  <si>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</si>
  <si>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</si>
  <si>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</si>
  <si>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</si>
  <si>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</si>
  <si>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</si>
  <si>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</si>
  <si>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</si>
  <si>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</si>
  <si>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</si>
  <si>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</si>
  <si>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</si>
  <si>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</si>
  <si>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</si>
  <si>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</si>
  <si>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</si>
  <si>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</si>
  <si>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</si>
  <si>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</si>
  <si>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</si>
  <si>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</si>
  <si>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</si>
  <si>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</si>
  <si>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</si>
  <si>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</si>
  <si>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</si>
  <si>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</si>
  <si>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</si>
  <si>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</si>
  <si>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</si>
  <si>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</si>
  <si>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</si>
  <si>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</si>
  <si>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</si>
  <si>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</si>
  <si>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</si>
  <si>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</si>
  <si>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</si>
  <si>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</si>
  <si>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</si>
  <si>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</si>
  <si>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</si>
  <si>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</si>
  <si>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</si>
  <si>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</si>
  <si>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</si>
  <si>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</si>
  <si>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</si>
  <si>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</si>
  <si>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</si>
  <si>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</si>
  <si>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</si>
  <si>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</si>
  <si>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</si>
  <si>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</si>
  <si>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</si>
  <si>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</si>
  <si>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</si>
  <si>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</si>
  <si>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</si>
  <si>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</si>
  <si>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</si>
  <si>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</si>
  <si>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</si>
  <si>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</si>
  <si>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</si>
  <si>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</si>
  <si>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</si>
  <si>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</si>
  <si>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</si>
  <si>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</si>
  <si>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</si>
  <si>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</si>
  <si>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</si>
  <si>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</si>
  <si>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</si>
  <si>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</si>
  <si>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</si>
  <si>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</si>
  <si>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</si>
  <si>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</si>
  <si>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</si>
  <si>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</si>
  <si>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</si>
  <si>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</si>
  <si>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</si>
  <si>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</si>
  <si>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</si>
  <si>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</si>
  <si>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</si>
  <si>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</si>
  <si>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</si>
  <si>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</si>
  <si>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</si>
  <si>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</si>
  <si>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</si>
  <si>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</si>
  <si>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</si>
  <si>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</si>
  <si>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</si>
  <si>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</si>
  <si>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</si>
  <si>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</si>
  <si>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</si>
  <si>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</si>
  <si>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</si>
  <si>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</si>
  <si>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</si>
  <si>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</si>
  <si>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</si>
  <si>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</si>
  <si>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</si>
  <si>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</si>
  <si>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</si>
  <si>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</si>
  <si>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</si>
  <si>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</si>
  <si>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</si>
  <si>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</si>
  <si>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</si>
  <si>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</si>
  <si>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</si>
  <si>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</si>
  <si>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</si>
  <si>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</si>
  <si>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</si>
  <si>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</si>
  <si>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</si>
  <si>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</si>
  <si>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</si>
  <si>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</si>
  <si>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</si>
  <si>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</si>
  <si>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</si>
  <si>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</si>
  <si>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</si>
  <si>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</si>
  <si>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</si>
  <si>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</si>
  <si>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</si>
  <si>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</si>
  <si>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</si>
  <si>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</si>
  <si>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</si>
  <si>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</si>
  <si>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</si>
  <si>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</si>
  <si>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</si>
  <si>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</si>
  <si>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</si>
  <si>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</si>
  <si>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</si>
  <si>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</si>
  <si>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</si>
  <si>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</si>
  <si>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</si>
  <si>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</si>
  <si>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</si>
  <si>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</si>
  <si>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</si>
  <si>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</si>
  <si>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</si>
  <si>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</si>
  <si>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</si>
  <si>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</si>
  <si>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</si>
  <si>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</si>
  <si>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</si>
  <si>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</si>
  <si>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</si>
  <si>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</si>
  <si>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</si>
  <si>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</si>
  <si>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</si>
  <si>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</si>
  <si>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</si>
  <si>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</si>
  <si>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</si>
  <si>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</si>
  <si>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</si>
  <si>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</si>
  <si>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</si>
  <si>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</si>
  <si>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</si>
  <si>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</si>
  <si>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</si>
  <si>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</si>
  <si>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</si>
  <si>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</si>
  <si>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</si>
  <si>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</si>
  <si>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</si>
  <si>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</si>
  <si>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</si>
  <si>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</si>
  <si>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</si>
  <si>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</si>
  <si>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</si>
  <si>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</si>
  <si>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</si>
  <si>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</si>
  <si>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</si>
  <si>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</si>
  <si>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</si>
  <si>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</si>
  <si>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</si>
  <si>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</si>
  <si>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</si>
  <si>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</si>
  <si>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</si>
  <si>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</si>
  <si>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</si>
  <si>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</si>
  <si>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</si>
  <si>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</si>
  <si>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</si>
  <si>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</si>
  <si>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</si>
  <si>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</si>
  <si>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</si>
  <si>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</si>
  <si>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</si>
  <si>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</si>
  <si>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</si>
  <si>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</si>
  <si>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</si>
  <si>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</si>
  <si>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</si>
  <si>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</si>
  <si>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</si>
  <si>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</si>
  <si>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</si>
  <si>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</si>
  <si>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</si>
  <si>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</si>
  <si>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</si>
  <si>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</si>
  <si>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</si>
  <si>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</si>
  <si>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</si>
  <si>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</si>
  <si>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</si>
  <si>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</si>
  <si>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</si>
  <si>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</si>
  <si>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</si>
  <si>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</si>
  <si>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</si>
  <si>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</si>
  <si>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</si>
  <si>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</si>
  <si>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</si>
  <si>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</si>
  <si>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</si>
  <si>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</si>
  <si>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</si>
  <si>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</si>
  <si>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</si>
  <si>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</si>
  <si>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</si>
  <si>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</si>
  <si>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</si>
  <si>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</si>
  <si>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</si>
  <si>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</si>
  <si>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</si>
  <si>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</si>
  <si>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</si>
  <si>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</si>
  <si>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</si>
  <si>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</si>
  <si>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</si>
  <si>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</si>
  <si>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</si>
  <si>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</si>
  <si>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</si>
  <si>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</si>
  <si>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</si>
  <si>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</si>
  <si>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</si>
  <si>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</si>
  <si>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</si>
  <si>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</si>
  <si>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</si>
  <si>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</si>
  <si>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</si>
  <si>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</si>
  <si>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</si>
  <si>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</si>
  <si>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</si>
  <si>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</si>
  <si>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</si>
  <si>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</si>
  <si>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</si>
  <si>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</si>
  <si>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</si>
  <si>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</si>
  <si>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</si>
  <si>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</si>
  <si>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</si>
  <si>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</si>
  <si>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</si>
  <si>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</si>
  <si>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</si>
  <si>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</si>
  <si>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</si>
  <si>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</si>
  <si>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</si>
  <si>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</si>
  <si>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</si>
  <si>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</si>
  <si>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</si>
  <si>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</si>
  <si>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</si>
  <si>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</si>
  <si>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</si>
  <si>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</si>
  <si>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</si>
  <si>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</si>
  <si>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</si>
  <si>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</si>
  <si>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</si>
  <si>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</si>
  <si>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</si>
  <si>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</si>
  <si>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</si>
  <si>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</si>
  <si>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</si>
  <si>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</si>
  <si>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</si>
  <si>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</si>
  <si>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</si>
  <si>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</si>
  <si>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</si>
  <si>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</si>
  <si>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</si>
  <si>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</si>
  <si>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</si>
  <si>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</si>
  <si>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</si>
  <si>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</si>
  <si>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</si>
  <si>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</si>
  <si>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</si>
  <si>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</si>
  <si>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</si>
  <si>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</si>
  <si>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</si>
  <si>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</si>
  <si>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</si>
  <si>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</si>
  <si>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</si>
  <si>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</si>
  <si>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</si>
  <si>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</si>
  <si>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</si>
  <si>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</si>
  <si>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</si>
  <si>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</si>
  <si>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</si>
  <si>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</si>
  <si>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</si>
  <si>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</si>
  <si>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</si>
  <si>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</si>
  <si>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</si>
  <si>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</si>
  <si>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</si>
  <si>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</si>
  <si>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</si>
  <si>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</si>
  <si>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</si>
  <si>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</si>
  <si>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</si>
  <si>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</si>
  <si>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</si>
  <si>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</si>
  <si>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</si>
  <si>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</si>
  <si>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</si>
  <si>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</si>
  <si>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</si>
  <si>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</si>
  <si>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</si>
  <si>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</si>
  <si>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</si>
  <si>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</si>
  <si>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</si>
  <si>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</si>
  <si>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</si>
  <si>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</si>
  <si>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</si>
  <si>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</si>
  <si>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</si>
  <si>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</si>
  <si>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</si>
  <si>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</si>
  <si>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</si>
  <si>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</si>
  <si>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</si>
  <si>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</si>
  <si>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</si>
  <si>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</si>
  <si>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</si>
  <si>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</si>
  <si>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</si>
  <si>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</si>
  <si>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</si>
  <si>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</si>
  <si>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</si>
  <si>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</si>
  <si>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</si>
  <si>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</si>
  <si>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</si>
  <si>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</si>
  <si>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</si>
  <si>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</si>
  <si>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</si>
  <si>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</si>
  <si>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</si>
  <si>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</si>
  <si>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</si>
  <si>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</si>
  <si>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</si>
  <si>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</si>
  <si>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</si>
  <si>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</si>
  <si>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</si>
  <si>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</si>
  <si>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</si>
  <si>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</si>
  <si>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</si>
  <si>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</si>
  <si>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</si>
  <si>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</si>
  <si>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</si>
  <si>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</si>
  <si>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</si>
  <si>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</si>
  <si>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</si>
  <si>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</si>
  <si>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</si>
  <si>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</si>
  <si>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</si>
  <si>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</si>
  <si>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</si>
  <si>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</si>
  <si>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</si>
  <si>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</si>
  <si>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</si>
  <si>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</si>
  <si>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</si>
  <si>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</si>
  <si>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</si>
  <si>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</si>
  <si>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</si>
  <si>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</si>
  <si>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</si>
  <si>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</si>
  <si>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</si>
  <si>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</si>
  <si>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</si>
  <si>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</si>
  <si>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</si>
  <si>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</si>
  <si>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</si>
  <si>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</si>
  <si>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</si>
  <si>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</si>
  <si>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</si>
  <si>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</si>
  <si>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</si>
  <si>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</si>
  <si>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</si>
  <si>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</si>
  <si>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</si>
  <si>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</si>
  <si>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</si>
  <si>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</si>
  <si>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</si>
  <si>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</si>
  <si>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</si>
  <si>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</si>
  <si>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</si>
  <si>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</si>
  <si>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</si>
  <si>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</si>
  <si>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</si>
  <si>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</si>
  <si>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</si>
  <si>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</si>
  <si>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</si>
  <si>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</si>
  <si>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</si>
  <si>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</si>
  <si>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</si>
  <si>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</si>
  <si>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</si>
  <si>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</si>
  <si>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</si>
  <si>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</si>
  <si>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</si>
  <si>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</si>
  <si>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</si>
  <si>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</si>
  <si>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</si>
  <si>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</si>
  <si>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</si>
  <si>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</si>
  <si>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</si>
  <si>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</si>
  <si>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</si>
  <si>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</si>
  <si>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</si>
  <si>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</si>
  <si>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</si>
  <si>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</si>
  <si>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</si>
  <si>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</si>
  <si>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</si>
  <si>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</si>
  <si>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</si>
  <si>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</si>
  <si>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</si>
  <si>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</si>
  <si>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</si>
  <si>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</si>
  <si>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</si>
  <si>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</si>
  <si>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</si>
  <si>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</si>
  <si>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</si>
  <si>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</si>
  <si>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</si>
  <si>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</si>
  <si>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</si>
  <si>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</si>
  <si>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</si>
  <si>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</si>
  <si>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</si>
  <si>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</si>
  <si>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</si>
  <si>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</si>
  <si>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</si>
  <si>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</si>
  <si>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</si>
  <si>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</si>
  <si>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</si>
  <si>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</si>
  <si>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</si>
  <si>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</si>
  <si>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</si>
  <si>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</si>
  <si>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</si>
  <si>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</si>
  <si>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</si>
  <si>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</si>
  <si>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</si>
  <si>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</si>
  <si>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</si>
  <si>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</si>
  <si>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</si>
  <si>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</si>
  <si>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</si>
  <si>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</si>
  <si>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</si>
  <si>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</si>
  <si>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</si>
  <si>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</si>
  <si>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</si>
  <si>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</si>
  <si>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</si>
  <si>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</si>
  <si>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</si>
  <si>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</si>
  <si>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</si>
  <si>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</si>
  <si>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</si>
  <si>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</si>
  <si>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</si>
  <si>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</si>
  <si>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</si>
  <si>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</si>
  <si>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</si>
  <si>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</si>
  <si>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</si>
  <si>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</si>
  <si>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</si>
  <si>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</si>
  <si>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</si>
  <si>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</si>
  <si>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</si>
  <si>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</si>
  <si>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</si>
  <si>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</si>
  <si>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</si>
  <si>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</si>
  <si>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</si>
  <si>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</si>
  <si>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</si>
  <si>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</si>
  <si>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</si>
  <si>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</si>
  <si>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</si>
  <si>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</si>
  <si>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</si>
  <si>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</si>
  <si>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</si>
  <si>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</si>
  <si>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</si>
  <si>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</si>
  <si>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</si>
  <si>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</si>
  <si>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</si>
  <si>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</si>
  <si>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</si>
  <si>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</si>
  <si>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</si>
  <si>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</si>
  <si>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</si>
  <si>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</si>
  <si>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</si>
  <si>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</si>
  <si>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</si>
  <si>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</si>
  <si>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</si>
  <si>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</si>
  <si>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</si>
  <si>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</si>
  <si>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</si>
  <si>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</si>
  <si>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</si>
  <si>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</si>
  <si>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</si>
  <si>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</si>
  <si>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</si>
  <si>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</si>
  <si>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</si>
  <si>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</si>
  <si>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</si>
  <si>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</si>
  <si>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</si>
  <si>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</si>
  <si>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</si>
  <si>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</si>
  <si>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</si>
  <si>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</si>
  <si>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</si>
  <si>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</si>
  <si>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</si>
  <si>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</si>
  <si>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</si>
  <si>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</si>
  <si>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</si>
  <si>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</si>
  <si>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</si>
  <si>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</si>
  <si>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</si>
  <si>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</si>
  <si>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</si>
  <si>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</si>
  <si>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</si>
  <si>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</si>
  <si>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</si>
  <si>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</si>
  <si>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</si>
  <si>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</si>
  <si>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</si>
  <si>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</si>
  <si>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</si>
  <si>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</si>
  <si>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</si>
  <si>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</si>
  <si>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</si>
  <si>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</si>
  <si>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</si>
  <si>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</si>
  <si>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</si>
  <si>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</si>
  <si>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</si>
  <si>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</si>
  <si>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</si>
  <si>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</si>
  <si>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</si>
  <si>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</si>
  <si>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</si>
  <si>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</si>
  <si>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</si>
  <si>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</si>
  <si>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</si>
  <si>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</si>
  <si>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</si>
  <si>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</si>
  <si>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</si>
  <si>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</si>
  <si>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</si>
  <si>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</si>
  <si>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</si>
  <si>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</si>
  <si>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</si>
  <si>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</si>
  <si>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</si>
  <si>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</si>
  <si>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</si>
  <si>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</si>
  <si>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</si>
  <si>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</si>
  <si>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</si>
  <si>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</si>
  <si>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</si>
  <si>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</si>
  <si>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</si>
  <si>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</si>
  <si>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</si>
  <si>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</si>
  <si>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</si>
  <si>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</si>
  <si>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</si>
  <si>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</si>
  <si>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</si>
  <si>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</si>
  <si>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</si>
  <si>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</si>
  <si>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</si>
  <si>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</si>
  <si>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</si>
  <si>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</si>
  <si>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</si>
  <si>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</si>
  <si>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</si>
  <si>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</si>
  <si>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</si>
  <si>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</si>
  <si>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</si>
  <si>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</si>
  <si>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</si>
  <si>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</si>
  <si>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</si>
  <si>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</si>
  <si>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</si>
  <si>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</si>
  <si>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</si>
  <si>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</si>
  <si>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</si>
  <si>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</si>
  <si>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</si>
  <si>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</si>
  <si>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</si>
  <si>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</si>
  <si>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</si>
  <si>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</si>
  <si>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</si>
  <si>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</si>
  <si>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</si>
  <si>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</si>
  <si>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</si>
  <si>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</si>
  <si>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</si>
  <si>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</si>
  <si>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</si>
  <si>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</si>
  <si>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</si>
  <si>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</si>
  <si>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</si>
  <si>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</si>
  <si>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</si>
  <si>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</si>
  <si>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</si>
  <si>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</si>
  <si>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</si>
  <si>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</si>
  <si>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</si>
  <si>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</si>
  <si>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</si>
  <si>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</si>
  <si>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</si>
  <si>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</si>
  <si>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</si>
  <si>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</si>
  <si>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</si>
  <si>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</si>
  <si>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</si>
  <si>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</si>
  <si>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</si>
  <si>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</si>
  <si>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</si>
  <si>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</si>
  <si>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</si>
  <si>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</si>
  <si>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</si>
  <si>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</si>
  <si>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</si>
  <si>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</si>
  <si>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</si>
  <si>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</si>
  <si>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</si>
  <si>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</si>
  <si>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</si>
  <si>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</si>
  <si>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</si>
  <si>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</si>
  <si>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</si>
  <si>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</si>
  <si>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</si>
  <si>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</si>
  <si>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</si>
  <si>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</si>
  <si>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</si>
  <si>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</si>
  <si>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</si>
  <si>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</si>
  <si>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</si>
  <si>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</si>
  <si>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</si>
  <si>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</si>
  <si>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</si>
  <si>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</si>
  <si>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</si>
  <si>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</si>
  <si>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</si>
  <si>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</si>
  <si>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</si>
  <si>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</si>
  <si>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</si>
  <si>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</si>
  <si>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</si>
  <si>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</si>
  <si>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</si>
  <si>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</si>
  <si>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</si>
  <si>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</si>
  <si>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</si>
  <si>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</si>
  <si>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</si>
  <si>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</si>
  <si>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</si>
  <si>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</si>
  <si>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</si>
  <si>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</si>
  <si>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</si>
  <si>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</si>
  <si>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</si>
  <si>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</si>
  <si>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</si>
  <si>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</si>
  <si>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</si>
  <si>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</si>
  <si>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</si>
  <si>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</si>
  <si>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</si>
  <si>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</si>
  <si>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</si>
  <si>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</si>
  <si>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</si>
  <si>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</si>
  <si>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</si>
  <si>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</si>
  <si>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</si>
  <si>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</si>
  <si>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</si>
  <si>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</si>
  <si>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</si>
  <si>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</si>
  <si>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</si>
  <si>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</si>
  <si>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</si>
  <si>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</si>
  <si>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</si>
  <si>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</si>
  <si>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</si>
  <si>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</si>
  <si>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</si>
  <si>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</si>
  <si>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</si>
  <si>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</si>
  <si>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</si>
  <si>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</si>
  <si>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</si>
  <si>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</si>
  <si>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</si>
  <si>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</si>
  <si>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</si>
  <si>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</si>
  <si>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</si>
  <si>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</si>
  <si>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</si>
  <si>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</si>
  <si>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</si>
  <si>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</si>
  <si>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</si>
  <si>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</si>
  <si>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</si>
  <si>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</si>
  <si>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</si>
  <si>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</si>
  <si>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</si>
  <si>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</si>
  <si>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</si>
  <si>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</si>
  <si>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</si>
  <si>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</si>
  <si>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</si>
  <si>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</si>
  <si>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</si>
  <si>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</si>
  <si>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</si>
  <si>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</si>
  <si>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</si>
  <si>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</si>
  <si>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</si>
  <si>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</si>
  <si>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</si>
  <si>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</si>
  <si>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</si>
  <si>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</si>
  <si>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</si>
  <si>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</si>
  <si>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</si>
  <si>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</si>
  <si>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</si>
  <si>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</si>
  <si>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</si>
  <si>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</si>
  <si>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</si>
  <si>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</si>
  <si>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</si>
  <si>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</si>
  <si>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</si>
  <si>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</si>
  <si>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</si>
  <si>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</si>
  <si>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</si>
  <si>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</si>
  <si>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</si>
  <si>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</si>
  <si>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</si>
  <si>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</si>
  <si>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</si>
  <si>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</si>
  <si>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</si>
  <si>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</si>
  <si>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</si>
  <si>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</si>
  <si>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</si>
  <si>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</si>
  <si>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</si>
  <si>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</si>
  <si>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</si>
  <si>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</si>
  <si>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</si>
  <si>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</si>
  <si>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</si>
  <si>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</si>
  <si>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</si>
  <si>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</si>
  <si>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</si>
  <si>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</si>
  <si>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</si>
  <si>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</si>
  <si>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</si>
  <si>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</si>
  <si>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</si>
  <si>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</si>
  <si>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</si>
  <si>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</si>
  <si>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</si>
  <si>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</si>
  <si>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</si>
  <si>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</si>
  <si>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</si>
  <si>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</si>
  <si>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</si>
  <si>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</si>
  <si>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</si>
  <si>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</si>
  <si>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</si>
  <si>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</si>
  <si>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</si>
  <si>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</si>
  <si>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</si>
  <si>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</si>
  <si>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</si>
  <si>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</si>
  <si>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</si>
  <si>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</si>
  <si>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</si>
  <si>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</si>
  <si>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</si>
  <si>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</si>
  <si>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</si>
  <si>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</si>
  <si>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</si>
  <si>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</si>
  <si>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</si>
  <si>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</si>
  <si>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</si>
  <si>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</si>
  <si>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</si>
  <si>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</si>
  <si>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</si>
  <si>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</si>
  <si>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</si>
  <si>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</si>
  <si>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</si>
  <si>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</si>
  <si>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</si>
  <si>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</si>
  <si>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</si>
  <si>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</si>
  <si>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</si>
  <si>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</si>
  <si>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</si>
  <si>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</si>
  <si>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</si>
  <si>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</si>
  <si>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</si>
  <si>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</si>
  <si>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</si>
  <si>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</si>
  <si>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</si>
  <si>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</si>
  <si>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</si>
  <si>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</si>
  <si>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</si>
  <si>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</si>
  <si>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</si>
  <si>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</si>
  <si>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</si>
  <si>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</si>
  <si>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</si>
  <si>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</si>
  <si>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</si>
  <si>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</si>
  <si>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</si>
  <si>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</si>
  <si>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</si>
  <si>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</si>
  <si>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</si>
  <si>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</si>
  <si>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</si>
  <si>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</si>
  <si>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</si>
  <si>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</si>
  <si>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</si>
  <si>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</si>
  <si>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</si>
  <si>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</si>
  <si>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</si>
  <si>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</si>
  <si>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</si>
  <si>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</si>
  <si>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</si>
  <si>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</si>
  <si>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</si>
  <si>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</si>
  <si>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</si>
  <si>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</si>
  <si>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</si>
  <si>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</si>
  <si>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</si>
  <si>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</si>
  <si>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</si>
  <si>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</si>
  <si>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</si>
  <si>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</si>
  <si>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</si>
  <si>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</si>
  <si>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</si>
  <si>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</si>
  <si>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</si>
  <si>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</si>
  <si>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</si>
  <si>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</si>
  <si>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</si>
  <si>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</si>
  <si>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</si>
  <si>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</si>
  <si>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</si>
  <si>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</si>
  <si>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</si>
  <si>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</si>
  <si>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</si>
  <si>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</si>
  <si>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</si>
  <si>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</si>
  <si>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</si>
  <si>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</si>
  <si>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</si>
  <si>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</si>
  <si>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</si>
  <si>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</si>
  <si>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</si>
  <si>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</si>
  <si>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</si>
  <si>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</si>
  <si>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</si>
  <si>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</si>
  <si>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</si>
  <si>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</si>
  <si>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</si>
  <si>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</si>
  <si>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</si>
  <si>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</si>
  <si>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</si>
  <si>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</si>
  <si>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</si>
  <si>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</si>
  <si>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</si>
  <si>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</si>
  <si>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</si>
  <si>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</si>
  <si>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</si>
  <si>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</si>
  <si>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</si>
  <si>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</si>
  <si>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</si>
  <si>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</si>
  <si>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</si>
  <si>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</si>
  <si>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</si>
  <si>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</si>
  <si>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</si>
  <si>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</si>
  <si>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</si>
  <si>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</si>
  <si>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</si>
  <si>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</si>
  <si>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</si>
  <si>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</si>
  <si>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</si>
  <si>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</si>
  <si>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</si>
  <si>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</si>
  <si>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</si>
  <si>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</si>
  <si>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</si>
  <si>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</si>
  <si>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</si>
  <si>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</si>
  <si>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</si>
  <si>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</si>
  <si>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</si>
  <si>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</si>
  <si>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</si>
  <si>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</si>
  <si>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</si>
  <si>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</si>
  <si>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</si>
  <si>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</si>
  <si>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</si>
  <si>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</si>
  <si>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</si>
  <si>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</si>
  <si>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</si>
  <si>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</si>
  <si>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</si>
  <si>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</si>
  <si>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</si>
  <si>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</si>
  <si>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</si>
  <si>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</si>
  <si>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</si>
  <si>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</si>
  <si>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</si>
  <si>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</si>
  <si>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</si>
  <si>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</si>
  <si>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</si>
  <si>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</si>
  <si>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</si>
  <si>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</si>
  <si>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</si>
  <si>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</si>
  <si>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</si>
  <si>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</si>
  <si>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</si>
  <si>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</si>
  <si>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</si>
  <si>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</si>
  <si>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</si>
  <si>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</si>
  <si>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</si>
  <si>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</si>
  <si>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</si>
  <si>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</si>
  <si>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</si>
  <si>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</si>
  <si>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</si>
  <si>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</si>
  <si>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</si>
  <si>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</si>
  <si>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</si>
  <si>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</si>
  <si>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</si>
  <si>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</si>
  <si>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</si>
  <si>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</si>
  <si>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</si>
  <si>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</si>
  <si>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</si>
  <si>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</si>
  <si>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</si>
  <si>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</si>
  <si>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</si>
  <si>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</si>
  <si>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</si>
  <si>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</si>
  <si>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</si>
  <si>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</si>
  <si>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</si>
  <si>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</si>
  <si>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</si>
  <si>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</si>
  <si>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</si>
  <si>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</si>
  <si>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</si>
  <si>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</si>
  <si>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</si>
  <si>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</si>
  <si>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</si>
  <si>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</si>
  <si>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</si>
  <si>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</si>
  <si>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</si>
  <si>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</si>
  <si>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</si>
  <si>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</si>
  <si>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</si>
  <si>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</si>
  <si>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</si>
  <si>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</si>
  <si>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</si>
  <si>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</si>
  <si>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</si>
  <si>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</si>
  <si>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</si>
  <si>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</si>
  <si>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</si>
  <si>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</si>
  <si>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</si>
  <si>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</si>
  <si>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</si>
  <si>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</si>
  <si>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</si>
  <si>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</si>
  <si>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</si>
  <si>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</si>
  <si>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</si>
  <si>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</si>
  <si>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</si>
  <si>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</si>
  <si>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</si>
  <si>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</si>
  <si>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</si>
  <si>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</si>
  <si>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</si>
  <si>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</si>
  <si>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</si>
  <si>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</si>
  <si>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</si>
  <si>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</si>
  <si>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</si>
  <si>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</si>
  <si>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</si>
  <si>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</si>
  <si>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</si>
  <si>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</si>
  <si>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</si>
  <si>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</si>
  <si>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</si>
  <si>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</si>
  <si>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</si>
  <si>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</si>
  <si>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</si>
  <si>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</si>
  <si>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</si>
  <si>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</si>
  <si>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</si>
  <si>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</si>
  <si>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</si>
  <si>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</si>
  <si>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</si>
  <si>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</si>
  <si>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</si>
  <si>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</si>
  <si>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</si>
  <si>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</si>
  <si>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</si>
  <si>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</si>
  <si>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</si>
  <si>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</si>
  <si>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</si>
  <si>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</si>
  <si>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</si>
  <si>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</si>
  <si>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</si>
  <si>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</si>
  <si>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</si>
  <si>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</si>
  <si>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</si>
  <si>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</si>
  <si>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</si>
  <si>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</si>
  <si>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</si>
  <si>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</si>
  <si>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</si>
  <si>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</si>
  <si>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</si>
  <si>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</si>
  <si>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</si>
  <si>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</si>
  <si>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</si>
  <si>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</si>
  <si>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</si>
  <si>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</si>
  <si>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</si>
  <si>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</si>
  <si>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</si>
  <si>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</si>
  <si>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</si>
  <si>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</si>
  <si>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</si>
  <si>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</si>
  <si>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</si>
  <si>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</si>
  <si>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</si>
  <si>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</si>
  <si>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</si>
  <si>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</si>
  <si>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</si>
  <si>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</si>
  <si>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</si>
  <si>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</si>
  <si>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</si>
  <si>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</si>
  <si>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</si>
  <si>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</si>
  <si>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</si>
  <si>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</si>
  <si>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</si>
  <si>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</si>
  <si>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</si>
  <si>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</si>
  <si>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</si>
  <si>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</si>
  <si>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</si>
  <si>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</si>
  <si>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</si>
  <si>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</si>
  <si>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</si>
  <si>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</si>
  <si>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</si>
  <si>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</si>
  <si>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</si>
  <si>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</si>
  <si>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</si>
  <si>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</si>
  <si>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</si>
  <si>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</si>
  <si>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</si>
  <si>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</si>
  <si>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</si>
  <si>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</si>
  <si>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</si>
  <si>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</si>
  <si>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</si>
  <si>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</si>
  <si>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</si>
  <si>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</si>
  <si>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</si>
  <si>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</si>
  <si>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</si>
  <si>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</si>
  <si>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</si>
  <si>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</si>
  <si>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</si>
  <si>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</si>
  <si>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</si>
  <si>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</si>
  <si>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</si>
  <si>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</si>
  <si>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</si>
  <si>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</si>
  <si>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</si>
  <si>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</si>
  <si>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</si>
  <si>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</si>
  <si>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</si>
  <si>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</si>
  <si>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</si>
  <si>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</si>
  <si>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</si>
  <si>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</si>
  <si>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</si>
  <si>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</si>
  <si>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</si>
  <si>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</si>
  <si>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</si>
  <si>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</si>
  <si>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</si>
  <si>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</si>
  <si>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</si>
  <si>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</si>
  <si>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</si>
  <si>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</si>
  <si>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</si>
  <si>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</si>
  <si>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</si>
  <si>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</si>
  <si>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</si>
  <si>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</si>
  <si>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</si>
  <si>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</si>
  <si>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</si>
  <si>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</si>
  <si>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</si>
  <si>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</si>
  <si>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</si>
  <si>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</si>
  <si>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</si>
  <si>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</si>
  <si>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</si>
  <si>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</si>
  <si>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</si>
  <si>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</si>
  <si>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</si>
  <si>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</si>
  <si>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</si>
  <si>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</si>
  <si>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</si>
  <si>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</si>
  <si>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</si>
  <si>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</si>
  <si>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</si>
  <si>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</si>
  <si>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</si>
  <si>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</si>
  <si>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</si>
  <si>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</si>
  <si>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</si>
  <si>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</si>
  <si>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</si>
  <si>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</si>
  <si>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</si>
  <si>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</si>
  <si>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</si>
  <si>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</si>
  <si>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</si>
  <si>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</si>
  <si>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</si>
  <si>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</si>
  <si>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</si>
  <si>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</si>
  <si>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</si>
  <si>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</si>
  <si>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</si>
  <si>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</si>
  <si>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</si>
  <si>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</si>
  <si>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</si>
  <si>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</si>
  <si>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</si>
  <si>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</si>
  <si>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</si>
  <si>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</si>
  <si>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</si>
  <si>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</si>
  <si>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</si>
  <si>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</si>
  <si>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</si>
  <si>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</si>
  <si>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</si>
  <si>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</si>
  <si>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</si>
  <si>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</si>
  <si>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</si>
  <si>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</si>
  <si>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</si>
  <si>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</si>
  <si>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</si>
  <si>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</si>
  <si>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</si>
  <si>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</si>
  <si>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</si>
  <si>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</si>
  <si>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</si>
  <si>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</si>
  <si>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</si>
  <si>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</si>
  <si>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</si>
  <si>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</si>
  <si>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</si>
  <si>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</si>
  <si>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</si>
  <si>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</si>
  <si>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</si>
  <si>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</si>
  <si>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</si>
  <si>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</si>
  <si>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</si>
  <si>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</si>
  <si>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</si>
  <si>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</si>
  <si>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</si>
  <si>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</si>
  <si>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</si>
  <si>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</si>
  <si>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</si>
  <si>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</si>
  <si>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</si>
  <si>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</si>
  <si>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</si>
  <si>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</si>
  <si>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</si>
  <si>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</si>
  <si>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</si>
  <si>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</si>
  <si>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</si>
  <si>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</si>
  <si>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</si>
  <si>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</si>
  <si>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</si>
  <si>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</si>
  <si>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</si>
  <si>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</si>
  <si>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</si>
  <si>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</si>
  <si>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</si>
  <si>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</si>
  <si>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</si>
  <si>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</si>
  <si>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</si>
  <si>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</si>
  <si>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</si>
  <si>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</si>
  <si>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</si>
  <si>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</si>
  <si>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</si>
  <si>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</si>
  <si>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</si>
  <si>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</si>
  <si>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</si>
  <si>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</si>
  <si>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</si>
  <si>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</si>
  <si>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</si>
  <si>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</si>
  <si>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</si>
  <si>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</si>
  <si>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</si>
  <si>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</si>
  <si>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</si>
  <si>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</si>
  <si>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</si>
  <si>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</si>
  <si>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</si>
  <si>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</si>
  <si>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</si>
  <si>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</si>
  <si>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</si>
  <si>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</si>
  <si>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</si>
  <si>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</si>
  <si>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</si>
  <si>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</si>
  <si>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</si>
  <si>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</si>
  <si>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</si>
  <si>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</si>
  <si>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</si>
  <si>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</si>
  <si>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</si>
  <si>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</si>
  <si>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</si>
  <si>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</si>
  <si>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</si>
  <si>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</si>
  <si>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</si>
  <si>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</si>
  <si>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</si>
  <si>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</si>
  <si>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</si>
  <si>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</si>
  <si>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</si>
  <si>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</si>
  <si>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</si>
  <si>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</si>
  <si>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</si>
  <si>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</si>
  <si>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</si>
  <si>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</si>
  <si>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</si>
  <si>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</si>
  <si>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</si>
  <si>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</si>
  <si>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</si>
  <si>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</si>
  <si>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</si>
  <si>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</si>
  <si>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</si>
  <si>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</si>
  <si>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</si>
  <si>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</si>
  <si>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</si>
  <si>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</si>
  <si>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</si>
  <si>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</si>
  <si>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</si>
  <si>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</si>
  <si>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</si>
  <si>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</si>
  <si>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</si>
  <si>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</si>
  <si>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</si>
  <si>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</si>
  <si>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</si>
  <si>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</si>
  <si>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</si>
  <si>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</si>
  <si>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</si>
  <si>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</si>
  <si>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</si>
  <si>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</si>
  <si>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</si>
  <si>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</si>
  <si>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</si>
  <si>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</si>
  <si>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</si>
  <si>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</si>
  <si>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</si>
  <si>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</si>
  <si>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</si>
  <si>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</si>
  <si>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</si>
  <si>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</si>
  <si>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</si>
  <si>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</si>
  <si>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</si>
  <si>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</si>
  <si>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</si>
  <si>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</si>
  <si>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</si>
  <si>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</si>
  <si>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</si>
  <si>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</si>
  <si>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</si>
  <si>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</si>
  <si>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</si>
  <si>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</si>
  <si>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</si>
  <si>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</si>
  <si>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</si>
  <si>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</si>
  <si>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</si>
  <si>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</si>
  <si>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</si>
  <si>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</si>
  <si>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</si>
  <si>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</si>
  <si>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</si>
  <si>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</si>
  <si>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</si>
  <si>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</si>
  <si>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</si>
  <si>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</si>
  <si>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</si>
  <si>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</si>
  <si>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</si>
  <si>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</si>
  <si>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</si>
  <si>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</si>
  <si>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</si>
  <si>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</si>
  <si>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</si>
  <si>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</si>
  <si>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</si>
  <si>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</si>
  <si>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</si>
  <si>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</si>
  <si>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</si>
  <si>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</si>
  <si>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</si>
  <si>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</si>
  <si>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</si>
  <si>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</si>
  <si>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</si>
  <si>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</si>
  <si>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</si>
  <si>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</si>
  <si>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</si>
  <si>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</si>
  <si>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</si>
  <si>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</si>
  <si>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</si>
  <si>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</si>
  <si>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</si>
  <si>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</si>
  <si>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</si>
  <si>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</si>
  <si>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</si>
  <si>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</si>
  <si>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</si>
  <si>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</si>
  <si>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</si>
  <si>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</si>
  <si>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</si>
  <si>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</si>
  <si>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</si>
  <si>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</si>
  <si>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</si>
  <si>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</si>
  <si>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</si>
  <si>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</si>
  <si>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</si>
  <si>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</si>
  <si>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</si>
  <si>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</si>
  <si>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</si>
  <si>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</si>
  <si>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</si>
  <si>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</si>
  <si>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</si>
  <si>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</si>
  <si>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</si>
  <si>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</si>
  <si>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</si>
  <si>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</si>
  <si>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</si>
  <si>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</si>
  <si>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</si>
  <si>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</si>
  <si>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</si>
  <si>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</si>
  <si>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</si>
  <si>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</si>
  <si>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</si>
  <si>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</si>
  <si>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</si>
  <si>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</si>
  <si>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</si>
  <si>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</si>
  <si>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</si>
  <si>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</si>
  <si>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</si>
  <si>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</si>
  <si>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</si>
  <si>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</si>
  <si>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</si>
  <si>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</si>
  <si>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</si>
  <si>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</si>
  <si>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</si>
  <si>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</si>
  <si>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</si>
  <si>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</si>
  <si>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</si>
  <si>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</si>
  <si>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</si>
  <si>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</si>
  <si>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</si>
  <si>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</si>
  <si>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</si>
  <si>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</si>
  <si>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</si>
  <si>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</si>
  <si>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</si>
  <si>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</si>
  <si>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</si>
  <si>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</si>
  <si>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</si>
  <si>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</si>
  <si>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</si>
  <si>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</si>
  <si>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</si>
  <si>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</si>
  <si>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</si>
  <si>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</si>
  <si>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</si>
  <si>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</si>
  <si>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</si>
  <si>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</si>
  <si>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</si>
  <si>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</si>
  <si>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</si>
  <si>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</si>
  <si>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</si>
  <si>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</si>
  <si>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</si>
  <si>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</si>
  <si>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</si>
  <si>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</si>
  <si>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</si>
  <si>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</si>
  <si>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</si>
  <si>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</si>
  <si>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</si>
  <si>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</si>
  <si>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</si>
  <si>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</si>
  <si>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</si>
  <si>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</si>
  <si>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</si>
  <si>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</si>
  <si>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</si>
  <si>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</si>
  <si>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</si>
  <si>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</si>
  <si>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</si>
  <si>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</si>
  <si>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</si>
  <si>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</si>
  <si>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</si>
  <si>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</si>
  <si>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</si>
  <si>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</si>
  <si>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</si>
  <si>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</si>
  <si>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</si>
  <si>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</si>
  <si>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</si>
  <si>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</si>
  <si>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</si>
  <si>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</si>
  <si>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</si>
  <si>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</si>
  <si>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</si>
  <si>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</si>
  <si>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</si>
  <si>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</si>
  <si>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</si>
  <si>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</si>
  <si>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</si>
  <si>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</si>
  <si>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</si>
  <si>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</si>
  <si>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</si>
  <si>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</si>
  <si>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</si>
  <si>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</si>
  <si>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</si>
  <si>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</si>
  <si>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</si>
  <si>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</si>
  <si>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</si>
  <si>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</si>
  <si>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</si>
  <si>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</si>
  <si>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</si>
  <si>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</si>
  <si>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</si>
  <si>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</si>
  <si>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</si>
  <si>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</si>
  <si>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</si>
  <si>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</si>
  <si>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</si>
  <si>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</si>
  <si>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</si>
  <si>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</si>
  <si>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</si>
  <si>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</si>
  <si>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</si>
  <si>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</si>
  <si>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</si>
  <si>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</si>
  <si>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</si>
  <si>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</si>
  <si>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</si>
  <si>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</si>
  <si>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</si>
  <si>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</si>
  <si>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</si>
  <si>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</si>
  <si>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</si>
  <si>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</si>
  <si>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</si>
  <si>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</si>
  <si>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</si>
  <si>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</si>
  <si>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</si>
  <si>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</si>
  <si>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</si>
  <si>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</si>
  <si>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</si>
  <si>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</si>
  <si>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</si>
  <si>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</si>
  <si>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</si>
  <si>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</si>
  <si>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</si>
  <si>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</si>
  <si>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</si>
  <si>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</si>
  <si>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</si>
  <si>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</si>
  <si>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</si>
  <si>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</si>
  <si>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</si>
  <si>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</si>
  <si>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</si>
  <si>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</si>
  <si>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</si>
  <si>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</si>
  <si>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</si>
  <si>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</si>
  <si>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</si>
  <si>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</si>
  <si>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</si>
  <si>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</si>
  <si>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</si>
  <si>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</si>
  <si>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</si>
  <si>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</si>
  <si>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</si>
  <si>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</si>
  <si>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</si>
  <si>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</si>
  <si>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</si>
  <si>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</si>
  <si>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</si>
  <si>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</si>
  <si>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</si>
  <si>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</si>
  <si>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</si>
  <si>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</si>
  <si>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</si>
  <si>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</si>
  <si>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</si>
  <si>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</si>
  <si>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</si>
  <si>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</si>
  <si>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</si>
  <si>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</si>
  <si>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</si>
  <si>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</si>
  <si>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</si>
  <si>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</si>
  <si>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</si>
  <si>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</si>
  <si>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</si>
  <si>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</si>
  <si>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</si>
  <si>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</si>
  <si>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</si>
  <si>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</si>
  <si>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</si>
  <si>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</si>
  <si>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</si>
  <si>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</si>
  <si>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</si>
  <si>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</si>
  <si>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</si>
  <si>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</si>
  <si>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</si>
  <si>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</si>
  <si>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</si>
  <si>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</si>
  <si>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</si>
  <si>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</si>
  <si>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</si>
  <si>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</si>
  <si>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</si>
  <si>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</si>
  <si>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</si>
  <si>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</si>
  <si>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</si>
  <si>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</si>
  <si>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</si>
  <si>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</si>
  <si>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</si>
  <si>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</si>
  <si>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</si>
  <si>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</si>
  <si>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</si>
  <si>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</si>
  <si>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</si>
  <si>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</si>
  <si>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</si>
  <si>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</si>
  <si>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</si>
  <si>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</si>
  <si>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</si>
  <si>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</si>
  <si>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</si>
  <si>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</si>
  <si>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</si>
  <si>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</si>
  <si>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</si>
  <si>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</si>
  <si>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</si>
  <si>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</si>
  <si>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</si>
  <si>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</si>
  <si>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</si>
  <si>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</si>
  <si>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</si>
  <si>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</si>
  <si>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</si>
  <si>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</si>
  <si>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</si>
  <si>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</si>
  <si>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</si>
  <si>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</si>
  <si>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</si>
  <si>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</si>
  <si>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</si>
  <si>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</si>
  <si>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</si>
  <si>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</si>
  <si>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</si>
  <si>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</si>
  <si>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</si>
  <si>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</si>
  <si>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</si>
  <si>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</si>
  <si>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</si>
  <si>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</si>
  <si>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</si>
  <si>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</si>
  <si>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</si>
  <si>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</si>
  <si>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</si>
  <si>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</si>
  <si>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</si>
  <si>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</si>
  <si>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</si>
  <si>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</si>
  <si>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</si>
  <si>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</si>
  <si>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</si>
  <si>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</si>
  <si>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</si>
  <si>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</si>
  <si>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</si>
  <si>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</si>
  <si>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</si>
  <si>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</si>
  <si>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</si>
  <si>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</si>
  <si>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</si>
  <si>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</si>
  <si>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</si>
  <si>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</si>
  <si>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</si>
  <si>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</si>
  <si>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</si>
  <si>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</si>
  <si>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</si>
  <si>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</si>
  <si>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</si>
  <si>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</si>
  <si>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</si>
  <si>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</si>
  <si>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</si>
  <si>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</si>
  <si>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</si>
  <si>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</si>
  <si>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</si>
  <si>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</si>
  <si>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</si>
  <si>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</si>
  <si>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</si>
  <si>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</si>
  <si>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</si>
  <si>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</si>
  <si>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</si>
  <si>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</si>
  <si>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</si>
  <si>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</si>
  <si>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</si>
  <si>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</si>
  <si>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</si>
  <si>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</si>
  <si>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</si>
  <si>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</si>
  <si>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</si>
  <si>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</si>
  <si>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</si>
  <si>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</si>
  <si>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</si>
  <si>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</si>
  <si>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</si>
  <si>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</si>
  <si>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</si>
  <si>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</si>
  <si>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</si>
  <si>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</si>
  <si>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</si>
  <si>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</si>
  <si>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</si>
  <si>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</si>
  <si>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</si>
  <si>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</si>
  <si>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</si>
  <si>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</si>
  <si>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</si>
  <si>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</si>
  <si>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</si>
  <si>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</si>
  <si>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</si>
  <si>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</si>
  <si>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</si>
  <si>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</si>
  <si>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</si>
  <si>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</si>
  <si>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</si>
  <si>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</si>
  <si>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</si>
  <si>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</si>
  <si>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</si>
  <si>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</si>
  <si>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</si>
  <si>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</si>
  <si>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</si>
  <si>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</si>
  <si>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</si>
  <si>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</si>
  <si>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</si>
  <si>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</si>
  <si>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</si>
  <si>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</si>
  <si>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</si>
  <si>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</si>
  <si>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</si>
  <si>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</si>
  <si>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</si>
  <si>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</si>
  <si>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</si>
  <si>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</si>
  <si>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</si>
  <si>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</si>
  <si>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</si>
  <si>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</si>
  <si>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</si>
  <si>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</si>
  <si>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</si>
  <si>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</si>
  <si>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</si>
  <si>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</si>
  <si>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</si>
  <si>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</si>
  <si>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</si>
  <si>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</si>
  <si>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</si>
  <si>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</si>
  <si>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</si>
  <si>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</si>
  <si>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</si>
  <si>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</si>
  <si>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</si>
  <si>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</si>
  <si>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</si>
  <si>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</si>
  <si>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</si>
  <si>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</si>
  <si>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</si>
  <si>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</si>
  <si>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</si>
  <si>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</si>
  <si>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</si>
  <si>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</si>
  <si>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</si>
  <si>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</si>
  <si>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</si>
  <si>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</si>
  <si>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</si>
  <si>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</si>
  <si>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</si>
  <si>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</si>
  <si>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</si>
  <si>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</si>
  <si>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</si>
  <si>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</si>
  <si>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</si>
  <si>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</si>
  <si>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</si>
  <si>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</si>
  <si>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</si>
  <si>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</si>
  <si>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</si>
  <si>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</si>
  <si>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</si>
  <si>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</si>
  <si>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</si>
  <si>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</si>
  <si>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</si>
  <si>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</si>
  <si>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</si>
  <si>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</si>
  <si>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</si>
  <si>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</si>
  <si>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</si>
  <si>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</si>
  <si>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</si>
  <si>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</si>
  <si>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</si>
  <si>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</si>
  <si>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</si>
  <si>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</si>
  <si>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</si>
  <si>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</si>
  <si>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</si>
  <si>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</si>
  <si>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</si>
  <si>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</si>
  <si>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</si>
  <si>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</si>
  <si>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</si>
  <si>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</si>
  <si>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</si>
  <si>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</si>
  <si>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</si>
  <si>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</si>
  <si>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</si>
  <si>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</si>
  <si>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</si>
  <si>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</si>
  <si>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</si>
  <si>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</si>
  <si>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</si>
  <si>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</si>
  <si>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</si>
  <si>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</si>
  <si>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</si>
  <si>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</si>
  <si>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</si>
  <si>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</si>
  <si>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</si>
  <si>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</si>
  <si>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</si>
  <si>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</si>
  <si>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</si>
  <si>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</si>
  <si>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</si>
  <si>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</si>
  <si>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</si>
  <si>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</si>
  <si>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</si>
  <si>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</si>
  <si>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</si>
  <si>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</si>
  <si>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</si>
  <si>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</si>
  <si>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</si>
  <si>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</si>
  <si>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</si>
  <si>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</si>
  <si>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</si>
  <si>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</si>
  <si>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</si>
  <si>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</si>
  <si>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</si>
  <si>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</si>
  <si>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</si>
  <si>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</si>
  <si>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</si>
  <si>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</si>
  <si>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</si>
  <si>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</si>
  <si>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</si>
  <si>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</si>
  <si>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</si>
  <si>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</si>
  <si>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</si>
  <si>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</si>
  <si>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</si>
  <si>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</si>
  <si>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</si>
  <si>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</si>
  <si>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</si>
  <si>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</si>
  <si>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</si>
  <si>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</si>
  <si>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</si>
  <si>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</si>
  <si>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</si>
  <si>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</si>
  <si>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</si>
  <si>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</si>
  <si>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</si>
  <si>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</si>
  <si>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</si>
  <si>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</si>
  <si>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</si>
  <si>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</si>
  <si>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</si>
  <si>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</si>
  <si>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</si>
  <si>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</si>
  <si>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</si>
  <si>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</si>
  <si>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</si>
  <si>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</si>
  <si>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</si>
  <si>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</si>
  <si>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</si>
  <si>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</si>
  <si>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</si>
  <si>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</si>
  <si>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</si>
  <si>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</si>
  <si>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</si>
  <si>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</si>
  <si>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</si>
  <si>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</si>
  <si>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</si>
  <si>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</si>
  <si>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</si>
  <si>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</si>
  <si>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</si>
  <si>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</si>
  <si>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</si>
  <si>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</si>
  <si>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</si>
  <si>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</si>
  <si>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</si>
  <si>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</si>
  <si>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</si>
  <si>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</si>
  <si>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</si>
  <si>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</si>
  <si>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</si>
  <si>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</si>
  <si>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</si>
  <si>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</si>
  <si>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</si>
  <si>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</si>
  <si>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</si>
  <si>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</si>
  <si>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</si>
  <si>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</si>
  <si>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</si>
  <si>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</si>
  <si>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</si>
  <si>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</si>
  <si>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</si>
  <si>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</si>
  <si>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</si>
  <si>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</si>
  <si>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</si>
  <si>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</si>
  <si>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</si>
  <si>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</si>
  <si>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</si>
  <si>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</si>
  <si>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</si>
  <si>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</si>
  <si>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</si>
  <si>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</si>
  <si>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</si>
  <si>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</si>
  <si>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</si>
  <si>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</si>
  <si>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</si>
  <si>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</si>
  <si>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</si>
  <si>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</si>
  <si>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</si>
  <si>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</si>
  <si>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</si>
  <si>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</si>
  <si>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</si>
  <si>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</si>
  <si>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</si>
  <si>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</si>
  <si>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</si>
  <si>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</si>
  <si>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</si>
  <si>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</si>
  <si>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</si>
  <si>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</si>
  <si>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</si>
  <si>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</si>
  <si>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</si>
  <si>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</si>
  <si>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</si>
  <si>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</si>
  <si>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</si>
  <si>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</si>
  <si>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</si>
  <si>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</si>
  <si>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</si>
  <si>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</si>
  <si>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</si>
  <si>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</si>
  <si>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</si>
  <si>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</si>
  <si>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</si>
  <si>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</si>
  <si>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</si>
  <si>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</si>
  <si>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</si>
  <si>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</si>
  <si>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</si>
  <si>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</si>
  <si>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</si>
  <si>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</si>
  <si>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</si>
  <si>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</si>
  <si>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</si>
  <si>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</si>
  <si>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</si>
  <si>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</si>
  <si>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</si>
  <si>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</si>
  <si>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</si>
  <si>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</si>
  <si>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</si>
  <si>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</si>
  <si>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</si>
  <si>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</si>
  <si>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</si>
  <si>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</si>
  <si>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</si>
  <si>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</si>
  <si>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</si>
  <si>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</si>
  <si>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</si>
  <si>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</si>
  <si>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</si>
  <si>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</si>
  <si>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</si>
  <si>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</si>
  <si>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</si>
  <si>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</si>
  <si>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</si>
  <si>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</si>
  <si>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</si>
  <si>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</si>
  <si>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</si>
  <si>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</si>
  <si>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</si>
  <si>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</si>
  <si>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</si>
  <si>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</si>
  <si>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</si>
  <si>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</si>
  <si>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</si>
  <si>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</si>
  <si>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</si>
  <si>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</si>
  <si>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</si>
  <si>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</si>
  <si>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</si>
  <si>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</si>
  <si>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</si>
  <si>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</si>
  <si>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</si>
  <si>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</si>
  <si>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</si>
  <si>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</si>
  <si>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</si>
  <si>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</si>
  <si>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</si>
  <si>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</si>
  <si>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</si>
  <si>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</si>
  <si>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</si>
  <si>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</si>
  <si>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</si>
  <si>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</si>
  <si>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</si>
  <si>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</si>
  <si>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</si>
  <si>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</si>
  <si>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</si>
  <si>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</si>
  <si>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</si>
  <si>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</si>
  <si>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</si>
  <si>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</si>
  <si>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</si>
  <si>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</si>
  <si>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</si>
  <si>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</si>
  <si>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</si>
  <si>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</si>
  <si>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</si>
  <si>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</si>
  <si>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</si>
  <si>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</si>
  <si>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</si>
  <si>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</si>
  <si>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</si>
  <si>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</si>
  <si>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</si>
  <si>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</si>
  <si>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</si>
  <si>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</si>
  <si>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</si>
  <si>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</si>
  <si>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</si>
  <si>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</si>
  <si>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</si>
  <si>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</si>
  <si>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</si>
  <si>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</si>
  <si>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</si>
  <si>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</si>
  <si>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</si>
  <si>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</si>
  <si>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</si>
  <si>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</si>
  <si>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</si>
  <si>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</si>
  <si>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</si>
  <si>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</si>
  <si>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</si>
  <si>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</si>
  <si>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</si>
  <si>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</si>
  <si>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</si>
  <si>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</si>
  <si>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</si>
  <si>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</si>
  <si>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</si>
  <si>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</si>
  <si>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</si>
  <si>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</si>
  <si>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</si>
  <si>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</si>
  <si>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</si>
  <si>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</si>
  <si>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</si>
  <si>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</si>
  <si>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</si>
  <si>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</si>
  <si>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</si>
  <si>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</si>
  <si>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</si>
  <si>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</si>
  <si>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</si>
  <si>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</si>
  <si>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</si>
  <si>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</si>
  <si>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</si>
  <si>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</si>
  <si>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</si>
  <si>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</si>
  <si>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</si>
  <si>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</si>
  <si>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</si>
  <si>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</si>
  <si>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</si>
  <si>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</si>
  <si>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</si>
  <si>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</si>
  <si>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</si>
  <si>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</si>
  <si>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</si>
  <si>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</si>
  <si>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</si>
  <si>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</si>
  <si>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</si>
  <si>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</si>
  <si>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</si>
  <si>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</si>
  <si>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</si>
  <si>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</si>
  <si>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</si>
  <si>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</si>
  <si>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</si>
  <si>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</si>
  <si>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</si>
  <si>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</si>
  <si>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</si>
  <si>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</si>
  <si>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</si>
  <si>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</si>
  <si>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</si>
  <si>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</si>
  <si>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</si>
  <si>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</si>
  <si>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</si>
  <si>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</si>
  <si>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</si>
  <si>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</si>
  <si>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</si>
  <si>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</si>
  <si>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</si>
  <si>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</si>
  <si>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</si>
  <si>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</si>
  <si>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</si>
  <si>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</si>
  <si>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</si>
  <si>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</si>
  <si>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</si>
  <si>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</si>
  <si>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</si>
  <si>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</si>
  <si>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</si>
  <si>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</si>
  <si>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</si>
  <si>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</si>
  <si>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</si>
  <si>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</si>
  <si>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</si>
  <si>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</si>
  <si>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</si>
  <si>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</si>
  <si>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</si>
  <si>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</si>
  <si>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</si>
  <si>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</si>
  <si>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</si>
  <si>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</si>
  <si>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</si>
  <si>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</si>
  <si>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</si>
  <si>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</si>
  <si>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</si>
  <si>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</si>
  <si>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</si>
  <si>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</si>
  <si>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</si>
  <si>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</si>
  <si>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</si>
  <si>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</si>
  <si>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</si>
  <si>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</si>
  <si>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</si>
  <si>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</si>
  <si>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</si>
  <si>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</si>
  <si>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</si>
  <si>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</si>
  <si>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</si>
  <si>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</si>
  <si>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</si>
  <si>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</si>
  <si>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</si>
  <si>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</si>
  <si>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</si>
  <si>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</si>
  <si>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</si>
  <si>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</si>
  <si>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</si>
  <si>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</si>
  <si>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</si>
  <si>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</si>
  <si>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</si>
  <si>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</si>
  <si>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</si>
  <si>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</si>
  <si>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</si>
  <si>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</si>
  <si>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</si>
  <si>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</si>
  <si>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</si>
  <si>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</si>
  <si>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</si>
  <si>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</si>
  <si>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</si>
  <si>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</si>
  <si>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</si>
  <si>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</si>
  <si>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</si>
  <si>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</si>
  <si>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</si>
  <si>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</si>
  <si>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</si>
  <si>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</si>
  <si>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</si>
  <si>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</si>
  <si>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</si>
  <si>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</si>
  <si>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</si>
  <si>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</si>
  <si>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</si>
  <si>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</si>
  <si>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</si>
  <si>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</si>
  <si>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</si>
  <si>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</si>
  <si>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</si>
  <si>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</si>
  <si>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</si>
  <si>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</si>
  <si>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</si>
  <si>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</si>
  <si>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</si>
  <si>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</si>
  <si>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</si>
  <si>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</si>
  <si>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</si>
  <si>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</si>
  <si>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</si>
  <si>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</si>
  <si>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</si>
  <si>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</si>
  <si>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</si>
  <si>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</si>
  <si>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</si>
  <si>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</si>
  <si>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</si>
  <si>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</si>
  <si>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</si>
  <si>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</si>
  <si>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</si>
  <si>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</si>
  <si>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</si>
  <si>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</si>
  <si>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</si>
  <si>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</si>
  <si>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</si>
  <si>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</si>
  <si>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</si>
  <si>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</si>
  <si>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</si>
  <si>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</si>
  <si>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</si>
  <si>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</si>
  <si>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</si>
  <si>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</si>
  <si>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</si>
  <si>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</si>
  <si>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</si>
  <si>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</si>
  <si>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</si>
  <si>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</si>
  <si>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</si>
  <si>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</si>
  <si>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</si>
  <si>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</si>
  <si>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</si>
  <si>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</si>
  <si>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</si>
  <si>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</si>
  <si>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</si>
  <si>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</si>
  <si>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</si>
  <si>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</si>
  <si>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</si>
  <si>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</si>
  <si>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</si>
  <si>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</si>
  <si>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</si>
  <si>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</si>
  <si>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</si>
  <si>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</si>
  <si>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</si>
  <si>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</si>
  <si>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</si>
  <si>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</si>
  <si>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</si>
  <si>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</si>
  <si>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</si>
  <si>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</si>
  <si>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</si>
  <si>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</si>
  <si>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</si>
  <si>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</si>
  <si>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</si>
  <si>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</si>
  <si>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</si>
  <si>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</si>
  <si>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</si>
  <si>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</si>
  <si>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</si>
  <si>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</si>
  <si>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</si>
  <si>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</si>
  <si>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</si>
  <si>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</si>
  <si>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</si>
  <si>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</si>
  <si>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</si>
  <si>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</si>
  <si>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</si>
  <si>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</si>
  <si>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</si>
  <si>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</si>
  <si>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</si>
  <si>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</si>
  <si>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</si>
  <si>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</si>
  <si>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</si>
  <si>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</si>
  <si>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</si>
  <si>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</si>
  <si>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</si>
  <si>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</si>
  <si>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</si>
  <si>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</si>
  <si>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</si>
  <si>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</si>
  <si>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</si>
  <si>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</si>
  <si>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</si>
  <si>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</si>
  <si>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</si>
  <si>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</si>
  <si>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</si>
  <si>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</si>
  <si>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</si>
  <si>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</si>
  <si>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</si>
  <si>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</si>
  <si>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</si>
  <si>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</si>
  <si>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</si>
  <si>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</si>
  <si>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</si>
  <si>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</si>
  <si>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</si>
  <si>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</si>
  <si>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</si>
  <si>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</si>
  <si>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</si>
  <si>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</si>
  <si>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</si>
  <si>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</si>
  <si>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</si>
  <si>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</si>
  <si>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</si>
  <si>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</si>
  <si>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</si>
  <si>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</si>
  <si>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</si>
  <si>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</si>
  <si>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</si>
  <si>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</si>
  <si>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</si>
  <si>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</si>
  <si>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</si>
  <si>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</si>
  <si>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</si>
  <si>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</si>
  <si>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</si>
  <si>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</si>
  <si>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</si>
  <si>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</si>
  <si>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</si>
  <si>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</si>
  <si>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</si>
  <si>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</si>
  <si>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</si>
  <si>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</si>
  <si>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</si>
  <si>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</si>
  <si>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</si>
  <si>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</si>
  <si>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</si>
  <si>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</si>
  <si>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</si>
  <si>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</si>
  <si>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</si>
  <si>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</si>
  <si>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</si>
  <si>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</si>
  <si>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</si>
  <si>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</si>
  <si>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</si>
  <si>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</si>
  <si>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</si>
  <si>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</si>
  <si>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</si>
  <si>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</si>
  <si>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</si>
  <si>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</si>
  <si>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</si>
  <si>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</si>
  <si>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</si>
  <si>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</si>
  <si>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</si>
  <si>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</si>
  <si>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</si>
  <si>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</si>
  <si>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</si>
  <si>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</si>
  <si>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</si>
  <si>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</si>
  <si>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</si>
  <si>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</si>
  <si>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</si>
  <si>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</si>
  <si>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</si>
  <si>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</si>
  <si>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</si>
  <si>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</si>
  <si>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</si>
  <si>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</si>
  <si>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</si>
  <si>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</si>
  <si>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</si>
  <si>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</si>
  <si>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</si>
  <si>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</si>
  <si>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</si>
  <si>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</si>
  <si>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</si>
  <si>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</si>
  <si>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</si>
  <si>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</si>
  <si>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</si>
  <si>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</si>
  <si>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</si>
  <si>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</si>
  <si>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</si>
  <si>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</si>
  <si>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</si>
  <si>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</si>
  <si>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</si>
  <si>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</si>
  <si>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</si>
  <si>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</si>
  <si>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</si>
  <si>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</si>
  <si>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</si>
  <si>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</si>
  <si>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</si>
  <si>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</si>
  <si>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</si>
  <si>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</si>
  <si>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</si>
  <si>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</si>
  <si>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</si>
  <si>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</si>
  <si>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</si>
  <si>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</si>
  <si>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</si>
  <si>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</si>
  <si>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</si>
  <si>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</si>
  <si>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</si>
  <si>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</si>
  <si>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</si>
  <si>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</si>
  <si>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</si>
  <si>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</si>
  <si>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</si>
  <si>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</si>
  <si>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</si>
  <si>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</si>
  <si>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</si>
  <si>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</si>
  <si>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</si>
  <si>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</si>
  <si>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</si>
  <si>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</si>
  <si>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</si>
  <si>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</si>
  <si>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</si>
  <si>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</si>
  <si>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</si>
  <si>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</si>
  <si>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</si>
  <si>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</si>
  <si>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</si>
  <si>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</si>
  <si>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</si>
  <si>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</si>
  <si>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</si>
  <si>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</si>
  <si>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</si>
  <si>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</si>
  <si>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</si>
  <si>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</si>
  <si>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</si>
  <si>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</si>
  <si>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</si>
  <si>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</si>
  <si>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</si>
  <si>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</si>
  <si>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</si>
  <si>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</si>
  <si>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</si>
  <si>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</si>
  <si>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</si>
  <si>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</si>
  <si>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</si>
  <si>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</si>
  <si>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</si>
  <si>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</si>
  <si>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</si>
  <si>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</si>
  <si>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</si>
  <si>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</si>
  <si>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</si>
  <si>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</si>
  <si>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</si>
  <si>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</si>
  <si>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</si>
  <si>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</si>
  <si>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</si>
  <si>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</si>
  <si>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</si>
  <si>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</si>
  <si>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</si>
  <si>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</si>
  <si>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</si>
  <si>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</si>
  <si>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</si>
  <si>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</si>
  <si>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</si>
  <si>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</si>
  <si>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</si>
  <si>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</si>
  <si>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</si>
  <si>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</si>
  <si>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</si>
  <si>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</si>
  <si>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</si>
  <si>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</si>
  <si>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</si>
  <si>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</si>
  <si>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</si>
  <si>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</si>
  <si>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</si>
  <si>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</si>
  <si>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</si>
  <si>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</si>
  <si>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</si>
  <si>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</si>
  <si>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</si>
  <si>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</si>
  <si>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</si>
  <si>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</si>
  <si>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</si>
  <si>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</si>
  <si>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</si>
  <si>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</si>
  <si>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</si>
  <si>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</si>
  <si>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</si>
  <si>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</si>
  <si>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</si>
  <si>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</si>
  <si>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</si>
  <si>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</si>
  <si>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</si>
  <si>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</si>
  <si>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</si>
  <si>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</si>
  <si>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</si>
  <si>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</si>
  <si>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</si>
  <si>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</si>
  <si>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</si>
  <si>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</si>
  <si>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</si>
  <si>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</si>
  <si>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</si>
  <si>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</si>
  <si>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</si>
  <si>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</si>
  <si>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</si>
  <si>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</si>
  <si>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</si>
  <si>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</si>
  <si>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</si>
  <si>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</si>
  <si>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</si>
  <si>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</si>
  <si>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</si>
  <si>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</si>
  <si>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</si>
  <si>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</si>
  <si>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</si>
  <si>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</si>
  <si>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</si>
  <si>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</si>
  <si>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</si>
  <si>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</si>
  <si>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</si>
  <si>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</si>
  <si>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</si>
  <si>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</si>
  <si>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</si>
  <si>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</si>
  <si>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</si>
  <si>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</si>
  <si>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</si>
  <si>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</si>
  <si>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</si>
  <si>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</si>
  <si>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</si>
  <si>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</si>
  <si>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</si>
  <si>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</si>
  <si>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</si>
  <si>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</si>
  <si>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</si>
  <si>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</si>
  <si>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</si>
  <si>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</si>
  <si>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</si>
  <si>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</si>
  <si>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</si>
  <si>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</si>
  <si>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</si>
  <si>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</si>
  <si>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</si>
  <si>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</si>
  <si>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</si>
  <si>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</si>
  <si>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</si>
  <si>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</si>
  <si>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</si>
  <si>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</si>
  <si>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</si>
  <si>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</si>
  <si>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</si>
  <si>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</si>
  <si>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</si>
  <si>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</si>
  <si>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</si>
  <si>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</si>
  <si>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</si>
  <si>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</si>
  <si>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</si>
  <si>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</si>
  <si>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</si>
  <si>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</si>
  <si>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</si>
  <si>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</si>
  <si>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</si>
  <si>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</si>
  <si>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</si>
  <si>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</si>
  <si>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</si>
  <si>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</si>
  <si>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</si>
  <si>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</si>
  <si>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</si>
  <si>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</si>
  <si>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</si>
  <si>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</si>
  <si>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</si>
  <si>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</si>
  <si>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</si>
  <si>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</si>
  <si>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</si>
  <si>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</si>
  <si>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</si>
  <si>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</si>
  <si>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</si>
  <si>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</si>
  <si>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</si>
  <si>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</si>
  <si>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</si>
  <si>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</si>
  <si>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</si>
  <si>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</si>
  <si>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</si>
  <si>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</si>
  <si>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</si>
  <si>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</si>
  <si>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</si>
  <si>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</si>
  <si>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</si>
  <si>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</si>
  <si>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</si>
  <si>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</si>
  <si>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</si>
  <si>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</si>
  <si>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</si>
  <si>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</si>
  <si>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</si>
  <si>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</si>
  <si>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</si>
  <si>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</si>
  <si>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</si>
  <si>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</si>
  <si>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</si>
  <si>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</si>
  <si>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</si>
  <si>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</si>
  <si>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</si>
  <si>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</si>
  <si>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</si>
  <si>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</si>
  <si>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</si>
  <si>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</si>
  <si>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</si>
  <si>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</si>
  <si>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</si>
  <si>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</si>
  <si>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</si>
  <si>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</si>
  <si>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</si>
  <si>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</si>
  <si>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</si>
  <si>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</si>
  <si>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</si>
  <si>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</si>
  <si>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</si>
  <si>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</si>
  <si>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</si>
  <si>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</si>
  <si>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</si>
  <si>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</si>
  <si>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</si>
  <si>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</si>
  <si>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</si>
  <si>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</si>
  <si>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</si>
  <si>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</si>
  <si>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</si>
  <si>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</si>
  <si>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</si>
  <si>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</si>
  <si>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</si>
  <si>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</si>
  <si>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</si>
  <si>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</si>
  <si>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</si>
  <si>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</si>
  <si>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</si>
  <si>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</si>
  <si>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</si>
  <si>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</si>
  <si>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</si>
  <si>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</si>
  <si>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</si>
  <si>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</si>
  <si>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</si>
  <si>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</si>
  <si>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</si>
  <si>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</si>
  <si>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</si>
  <si>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</si>
  <si>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</si>
  <si>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</si>
  <si>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</si>
  <si>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</si>
  <si>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</si>
  <si>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</si>
  <si>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</si>
  <si>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</si>
  <si>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</si>
  <si>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</si>
  <si>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</si>
  <si>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</si>
  <si>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</si>
  <si>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</si>
  <si>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</si>
  <si>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</si>
  <si>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</si>
  <si>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</si>
  <si>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</si>
  <si>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</si>
  <si>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</si>
  <si>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</si>
  <si>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</si>
  <si>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</si>
  <si>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</si>
  <si>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</si>
  <si>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</si>
  <si>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</si>
  <si>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</si>
  <si>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</si>
  <si>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</si>
  <si>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</si>
  <si>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</si>
  <si>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</si>
  <si>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</si>
  <si>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</si>
  <si>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</si>
  <si>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</si>
  <si>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</si>
  <si>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</si>
  <si>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</si>
  <si>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</si>
  <si>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</si>
  <si>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</si>
  <si>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</si>
  <si>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</si>
  <si>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</si>
  <si>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</si>
  <si>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</si>
  <si>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</si>
  <si>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</si>
  <si>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</si>
  <si>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</si>
  <si>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</si>
  <si>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</si>
  <si>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</si>
  <si>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</si>
  <si>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</si>
  <si>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</si>
  <si>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</si>
  <si>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</si>
  <si>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</si>
  <si>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</si>
  <si>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</si>
  <si>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</si>
  <si>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</si>
  <si>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</si>
  <si>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</si>
  <si>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</si>
  <si>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</si>
  <si>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</si>
  <si>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</si>
  <si>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</si>
  <si>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</si>
  <si>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</si>
  <si>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</si>
  <si>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</si>
  <si>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</si>
  <si>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</si>
  <si>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</si>
  <si>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</si>
  <si>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</si>
  <si>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</si>
  <si>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</si>
  <si>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</si>
  <si>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</si>
  <si>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</si>
  <si>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</si>
  <si>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</si>
  <si>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</si>
  <si>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</si>
  <si>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</si>
  <si>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</si>
  <si>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</si>
  <si>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</si>
  <si>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</si>
  <si>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</si>
  <si>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</si>
  <si>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</si>
  <si>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</si>
  <si>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</si>
  <si>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</si>
  <si>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</si>
  <si>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</si>
  <si>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</si>
  <si>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</si>
  <si>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</si>
  <si>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</si>
  <si>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</si>
  <si>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</si>
  <si>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</si>
  <si>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</si>
  <si>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</si>
  <si>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</si>
  <si>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</si>
  <si>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</si>
  <si>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</si>
  <si>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</si>
  <si>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</si>
  <si>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</si>
  <si>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</si>
  <si>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</si>
  <si>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</si>
  <si>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</si>
  <si>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</si>
  <si>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</si>
  <si>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</si>
  <si>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</si>
  <si>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</si>
  <si>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</si>
  <si>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</si>
  <si>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</si>
  <si>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</si>
  <si>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</si>
  <si>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</si>
  <si>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</si>
  <si>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</si>
  <si>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</si>
  <si>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</si>
  <si>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</si>
  <si>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</si>
  <si>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</si>
  <si>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</si>
  <si>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</si>
  <si>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</si>
  <si>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</si>
  <si>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</si>
  <si>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</si>
  <si>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</si>
  <si>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</si>
  <si>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</si>
  <si>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</si>
  <si>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</si>
  <si>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</si>
  <si>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</si>
  <si>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</si>
  <si>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</si>
  <si>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</si>
  <si>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</si>
  <si>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</si>
  <si>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</si>
  <si>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</si>
  <si>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</si>
  <si>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</si>
  <si>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</si>
  <si>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</si>
  <si>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</si>
  <si>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</si>
  <si>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</si>
  <si>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</si>
  <si>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</si>
  <si>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</si>
  <si>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</si>
  <si>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</si>
  <si>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</si>
  <si>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</si>
  <si>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</si>
  <si>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</si>
  <si>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</si>
  <si>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</si>
  <si>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</si>
  <si>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</si>
  <si>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</si>
  <si>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</si>
  <si>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</si>
  <si>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</si>
  <si>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</si>
  <si>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</si>
  <si>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</si>
  <si>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</si>
  <si>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</si>
  <si>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</si>
  <si>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</si>
  <si>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</si>
  <si>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</si>
  <si>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</si>
  <si>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</si>
  <si>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</si>
  <si>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</si>
  <si>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</si>
  <si>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</si>
  <si>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</si>
  <si>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</si>
  <si>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</si>
  <si>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</si>
  <si>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</si>
  <si>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</si>
  <si>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</si>
  <si>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</si>
  <si>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</si>
  <si>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</si>
  <si>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</si>
  <si>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</si>
  <si>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</si>
  <si>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</si>
  <si>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</si>
  <si>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</si>
  <si>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</si>
  <si>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</si>
  <si>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</si>
  <si>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</si>
  <si>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</si>
  <si>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</si>
  <si>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</si>
  <si>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</si>
  <si>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</si>
  <si>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</si>
  <si>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</si>
  <si>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</si>
  <si>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</si>
  <si>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</si>
  <si>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</si>
  <si>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</si>
  <si>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</si>
  <si>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</si>
  <si>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</si>
  <si>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</si>
  <si>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</si>
  <si>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</si>
  <si>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</si>
  <si>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</si>
  <si>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</si>
  <si>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</si>
  <si>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</si>
  <si>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</si>
  <si>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</si>
  <si>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</si>
  <si>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</si>
  <si>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</si>
  <si>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</si>
  <si>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</si>
  <si>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</si>
  <si>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</si>
  <si>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</si>
  <si>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</si>
  <si>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</si>
  <si>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</si>
  <si>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</si>
  <si>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</si>
  <si>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</si>
  <si>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</si>
  <si>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</si>
  <si>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</si>
  <si>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</si>
  <si>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</si>
  <si>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</si>
  <si>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</si>
  <si>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</si>
  <si>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</si>
  <si>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</si>
  <si>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</si>
  <si>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</si>
  <si>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</si>
  <si>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</si>
  <si>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</si>
  <si>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</si>
  <si>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</si>
  <si>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</si>
  <si>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</si>
  <si>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</si>
  <si>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</si>
  <si>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</si>
  <si>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</si>
  <si>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</si>
  <si>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</si>
  <si>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</si>
  <si>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</si>
  <si>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</si>
  <si>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</si>
  <si>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</si>
  <si>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</si>
  <si>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</si>
  <si>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</si>
  <si>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</si>
  <si>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</si>
  <si>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</si>
  <si>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</si>
  <si>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</si>
  <si>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</si>
  <si>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</si>
  <si>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</si>
  <si>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</si>
  <si>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</si>
  <si>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</si>
  <si>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</si>
  <si>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</si>
  <si>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</si>
  <si>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</si>
  <si>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</si>
  <si>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</si>
  <si>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</si>
  <si>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</si>
  <si>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</si>
  <si>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</si>
  <si>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</si>
  <si>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</si>
  <si>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</si>
  <si>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</si>
  <si>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</si>
  <si>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</si>
  <si>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</si>
  <si>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</si>
  <si>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</si>
  <si>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</si>
  <si>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</si>
  <si>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</si>
  <si>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</si>
  <si>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</si>
  <si>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</si>
  <si>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</si>
  <si>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</si>
  <si>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</si>
  <si>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</si>
  <si>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</si>
  <si>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</si>
  <si>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</si>
  <si>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</si>
  <si>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</si>
  <si>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</si>
  <si>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</si>
  <si>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</si>
  <si>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</si>
  <si>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</si>
  <si>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</si>
  <si>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</si>
  <si>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</si>
  <si>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</si>
  <si>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</si>
  <si>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</si>
  <si>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</si>
  <si>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</si>
  <si>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</si>
  <si>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</si>
  <si>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</si>
  <si>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</si>
  <si>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</si>
  <si>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</si>
  <si>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</si>
  <si>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</si>
  <si>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</si>
  <si>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</si>
  <si>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</si>
  <si>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</si>
  <si>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</si>
  <si>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</si>
  <si>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</si>
  <si>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</si>
  <si>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</si>
  <si>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</si>
  <si>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</si>
  <si>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</si>
  <si>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</si>
  <si>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</si>
  <si>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</si>
  <si>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</si>
  <si>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</si>
  <si>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</si>
  <si>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</si>
  <si>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</si>
  <si>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</si>
  <si>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</si>
  <si>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</si>
  <si>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</si>
  <si>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</si>
  <si>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</si>
  <si>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</si>
  <si>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</si>
  <si>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</si>
  <si>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</si>
  <si>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</si>
  <si>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</si>
  <si>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</si>
  <si>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</si>
  <si>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</si>
  <si>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</si>
  <si>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</si>
  <si>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</si>
  <si>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</si>
  <si>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</si>
  <si>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</si>
  <si>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</si>
  <si>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</si>
  <si>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</si>
  <si>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</si>
  <si>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</si>
  <si>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</si>
  <si>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</si>
  <si>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</si>
  <si>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</si>
  <si>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</si>
  <si>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</si>
  <si>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</si>
  <si>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</si>
  <si>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</si>
  <si>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</si>
  <si>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</si>
  <si>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</si>
  <si>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</si>
  <si>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</si>
  <si>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</si>
  <si>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</si>
  <si>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</si>
  <si>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</si>
  <si>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</si>
  <si>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</si>
  <si>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</si>
  <si>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</si>
  <si>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</si>
  <si>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</si>
  <si>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</si>
  <si>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</si>
  <si>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</si>
  <si>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</si>
  <si>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</si>
  <si>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</si>
  <si>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</si>
  <si>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</si>
  <si>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</si>
  <si>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</si>
  <si>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</si>
  <si>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</si>
  <si>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</si>
  <si>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</si>
  <si>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</si>
  <si>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</si>
  <si>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</si>
  <si>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</si>
  <si>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</si>
  <si>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</si>
  <si>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</si>
  <si>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</si>
  <si>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</si>
  <si>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</si>
  <si>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</si>
  <si>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</si>
  <si>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</si>
  <si>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</si>
  <si>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</si>
  <si>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</si>
  <si>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</si>
  <si>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</si>
  <si>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</si>
  <si>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</si>
  <si>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</si>
  <si>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</si>
  <si>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</si>
  <si>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</si>
  <si>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</si>
  <si>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</si>
  <si>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</si>
  <si>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</si>
  <si>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</si>
  <si>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</si>
  <si>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</si>
  <si>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</si>
  <si>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</si>
  <si>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</si>
  <si>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</si>
  <si>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</si>
  <si>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</si>
  <si>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</si>
  <si>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</si>
  <si>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</si>
  <si>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</si>
  <si>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</si>
  <si>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</si>
  <si>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</si>
  <si>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</si>
  <si>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</si>
  <si>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</si>
  <si>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</si>
  <si>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</si>
  <si>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</si>
  <si>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</si>
  <si>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</si>
  <si>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</si>
  <si>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</si>
  <si>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</si>
  <si>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</si>
  <si>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</si>
  <si>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</si>
  <si>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</si>
  <si>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</si>
  <si>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</si>
  <si>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</si>
  <si>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</si>
  <si>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</si>
  <si>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</si>
  <si>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</si>
  <si>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</si>
  <si>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</si>
  <si>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</si>
  <si>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</si>
  <si>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</si>
  <si>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</si>
  <si>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</si>
  <si>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</si>
  <si>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</si>
  <si>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</si>
  <si>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</si>
  <si>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</si>
  <si>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</si>
  <si>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</si>
  <si>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</si>
  <si>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</si>
  <si>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</si>
  <si>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</si>
  <si>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</si>
  <si>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</si>
  <si>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</si>
  <si>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</si>
  <si>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</si>
  <si>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</si>
  <si>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</si>
  <si>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</si>
  <si>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</si>
  <si>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</si>
  <si>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</si>
  <si>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</si>
  <si>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</si>
  <si>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</si>
  <si>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</si>
  <si>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</si>
  <si>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</si>
  <si>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</si>
  <si>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</si>
  <si>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</si>
  <si>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</si>
  <si>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</si>
  <si>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</si>
  <si>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</si>
  <si>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</si>
  <si>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</si>
  <si>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</si>
  <si>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</si>
  <si>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</si>
  <si>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</si>
  <si>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</si>
  <si>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</si>
  <si>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</si>
  <si>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</si>
  <si>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</si>
  <si>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</si>
  <si>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</si>
  <si>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</si>
  <si>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</si>
  <si>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</si>
  <si>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</si>
  <si>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</si>
  <si>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</si>
  <si>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</si>
  <si>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</si>
  <si>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</si>
  <si>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</si>
  <si>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</si>
  <si>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</si>
  <si>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</si>
  <si>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</si>
  <si>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</si>
  <si>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</si>
  <si>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</si>
  <si>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</si>
  <si>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</si>
  <si>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</si>
  <si>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</si>
  <si>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</si>
  <si>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</si>
  <si>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</si>
  <si>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</si>
  <si>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</si>
  <si>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</si>
  <si>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</si>
  <si>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</si>
  <si>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</si>
  <si>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</si>
  <si>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</si>
  <si>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</si>
  <si>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</si>
  <si>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</si>
  <si>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</si>
  <si>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</si>
  <si>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</si>
  <si>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</si>
  <si>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</si>
  <si>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</si>
  <si>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</si>
  <si>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</si>
  <si>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</si>
  <si>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</si>
  <si>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</si>
  <si>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</si>
  <si>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</si>
  <si>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</si>
  <si>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</si>
  <si>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</si>
  <si>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</si>
  <si>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</si>
  <si>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</si>
  <si>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</si>
  <si>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</si>
  <si>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</si>
  <si>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</si>
  <si>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</si>
  <si>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</si>
  <si>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</si>
  <si>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</si>
  <si>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</si>
  <si>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</si>
  <si>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</si>
  <si>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</si>
  <si>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</si>
  <si>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</si>
  <si>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</si>
  <si>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</si>
  <si>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</si>
  <si>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</si>
  <si>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</si>
  <si>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</si>
  <si>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</si>
  <si>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</si>
  <si>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</si>
  <si>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</si>
  <si>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</si>
  <si>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</si>
  <si>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</si>
  <si>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</si>
  <si>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</si>
  <si>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</si>
  <si>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</si>
  <si>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</si>
  <si>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</si>
  <si>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</si>
  <si>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</si>
  <si>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</si>
  <si>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</si>
  <si>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</si>
  <si>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</si>
  <si>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</si>
  <si>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</si>
  <si>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</si>
  <si>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</si>
  <si>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</si>
  <si>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</si>
  <si>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</si>
  <si>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</si>
  <si>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</si>
  <si>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</si>
  <si>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</si>
  <si>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</si>
  <si>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</si>
  <si>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</si>
  <si>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</si>
  <si>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</si>
  <si>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</si>
  <si>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</si>
  <si>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</si>
  <si>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</si>
  <si>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</si>
  <si>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</si>
  <si>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</si>
  <si>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</si>
  <si>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</si>
  <si>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</si>
  <si>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</si>
  <si>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</si>
  <si>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</si>
  <si>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</si>
  <si>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</si>
  <si>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</si>
  <si>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</si>
  <si>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</si>
  <si>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</si>
  <si>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</si>
  <si>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</si>
  <si>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</si>
  <si>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</si>
  <si>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</si>
  <si>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</si>
  <si>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</si>
  <si>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</si>
  <si>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</si>
  <si>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</si>
  <si>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</si>
  <si>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</si>
  <si>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</si>
  <si>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</si>
  <si>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</si>
  <si>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</si>
  <si>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</si>
  <si>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</si>
  <si>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</si>
  <si>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</si>
  <si>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</si>
  <si>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</si>
  <si>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</si>
  <si>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</si>
  <si>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</si>
  <si>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</si>
  <si>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</si>
  <si>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</si>
  <si>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</si>
  <si>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</si>
  <si>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</si>
  <si>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</si>
  <si>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</si>
  <si>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</si>
  <si>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</si>
  <si>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</si>
  <si>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</si>
  <si>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</si>
  <si>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</si>
  <si>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</si>
  <si>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</si>
  <si>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</si>
  <si>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</si>
  <si>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</si>
  <si>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</si>
  <si>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</si>
  <si>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</si>
  <si>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</si>
  <si>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</si>
  <si>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</si>
  <si>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</si>
  <si>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</si>
  <si>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</si>
  <si>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</si>
  <si>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</si>
  <si>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</si>
  <si>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</si>
  <si>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</si>
  <si>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</si>
  <si>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</si>
  <si>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</si>
  <si>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</si>
  <si>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</si>
  <si>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</si>
  <si>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</si>
  <si>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</si>
  <si>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</si>
  <si>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</si>
  <si>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</si>
  <si>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</si>
  <si>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</si>
  <si>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</si>
  <si>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</si>
  <si>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</si>
  <si>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</si>
  <si>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</si>
  <si>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</si>
  <si>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</si>
  <si>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</si>
  <si>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</si>
  <si>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</si>
  <si>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</si>
  <si>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</si>
  <si>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</si>
  <si>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</si>
  <si>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</si>
  <si>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</si>
  <si>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</si>
  <si>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</si>
  <si>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</si>
  <si>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</si>
  <si>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</si>
  <si>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</si>
  <si>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</si>
  <si>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</si>
  <si>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</si>
  <si>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</si>
  <si>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</si>
  <si>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</si>
  <si>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</si>
  <si>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</si>
  <si>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</si>
  <si>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</si>
  <si>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</si>
  <si>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</si>
  <si>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</si>
  <si>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</si>
  <si>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</si>
  <si>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</si>
  <si>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</si>
  <si>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</si>
  <si>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</si>
  <si>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</si>
  <si>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</si>
  <si>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</si>
  <si>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</si>
  <si>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</si>
  <si>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</si>
  <si>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</si>
  <si>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</si>
  <si>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</si>
  <si>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</si>
  <si>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</si>
  <si>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</si>
  <si>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</si>
  <si>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</si>
  <si>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</si>
  <si>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</si>
  <si>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</si>
  <si>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</si>
  <si>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</si>
  <si>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</si>
  <si>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</si>
  <si>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</si>
  <si>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</si>
  <si>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</si>
  <si>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</si>
  <si>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</si>
  <si>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</si>
  <si>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</si>
  <si>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</si>
  <si>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</si>
  <si>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</si>
  <si>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</si>
  <si>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</si>
  <si>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</si>
  <si>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</si>
  <si>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</si>
  <si>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</si>
  <si>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</si>
  <si>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</si>
  <si>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</si>
  <si>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</si>
  <si>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</si>
  <si>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</si>
  <si>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</si>
  <si>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</si>
  <si>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</si>
  <si>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</si>
  <si>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</si>
  <si>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</si>
  <si>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</si>
  <si>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</si>
  <si>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</si>
  <si>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</si>
  <si>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</si>
  <si>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</si>
  <si>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</si>
  <si>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</si>
  <si>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</si>
  <si>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</si>
  <si>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</si>
  <si>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</si>
  <si>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</si>
  <si>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</si>
  <si>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</si>
  <si>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</si>
  <si>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</si>
  <si>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</si>
  <si>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</si>
  <si>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</si>
  <si>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</si>
  <si>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</si>
  <si>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</si>
  <si>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</si>
  <si>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</si>
  <si>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</si>
  <si>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</si>
  <si>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</si>
  <si>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</si>
  <si>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</si>
  <si>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</si>
  <si>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</si>
  <si>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</si>
  <si>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</si>
  <si>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</si>
  <si>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</si>
  <si>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</si>
  <si>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</si>
  <si>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</si>
  <si>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</si>
  <si>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</si>
  <si>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</si>
  <si>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</si>
  <si>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</si>
  <si>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</si>
  <si>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</si>
  <si>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</si>
  <si>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</si>
  <si>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</si>
  <si>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</si>
  <si>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</si>
  <si>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</si>
  <si>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</si>
  <si>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</si>
  <si>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</si>
  <si>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</si>
  <si>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</si>
  <si>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</si>
  <si>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</si>
  <si>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</si>
  <si>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</si>
  <si>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</si>
  <si>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</si>
  <si>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</si>
  <si>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</si>
  <si>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</si>
  <si>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</si>
  <si>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</si>
  <si>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</si>
  <si>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</si>
  <si>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</si>
  <si>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</si>
  <si>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</si>
  <si>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</si>
  <si>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</si>
  <si>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</si>
  <si>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</si>
  <si>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</si>
  <si>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</si>
  <si>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</si>
  <si>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</si>
  <si>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</si>
  <si>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</si>
  <si>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</si>
  <si>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</si>
  <si>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</si>
  <si>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</si>
  <si>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</si>
  <si>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</si>
  <si>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</si>
  <si>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</si>
  <si>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</si>
  <si>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</si>
  <si>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</si>
  <si>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</si>
  <si>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</si>
  <si>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</si>
  <si>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</si>
  <si>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</si>
  <si>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</si>
  <si>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</si>
  <si>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</si>
  <si>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</si>
  <si>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</si>
  <si>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</si>
  <si>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</si>
  <si>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</si>
  <si>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</si>
  <si>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</si>
  <si>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</si>
  <si>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</si>
  <si>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</si>
  <si>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</si>
  <si>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</si>
  <si>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</si>
  <si>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</si>
  <si>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</si>
  <si>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</si>
  <si>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</si>
  <si>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</si>
  <si>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</si>
  <si>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</si>
  <si>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</si>
  <si>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</si>
  <si>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</si>
  <si>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</si>
  <si>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</si>
  <si>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</si>
  <si>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</si>
  <si>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</si>
  <si>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</si>
  <si>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</si>
  <si>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</si>
  <si>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</si>
  <si>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</si>
  <si>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</si>
  <si>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</si>
  <si>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</si>
  <si>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</si>
  <si>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</si>
  <si>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</si>
  <si>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</si>
  <si>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</si>
  <si>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</si>
  <si>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</si>
  <si>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</si>
  <si>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</si>
  <si>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</si>
  <si>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</si>
  <si>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</si>
  <si>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</si>
  <si>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</si>
  <si>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</si>
  <si>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</si>
  <si>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</si>
  <si>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</si>
  <si>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</si>
  <si>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</si>
  <si>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</si>
  <si>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</si>
  <si>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</si>
  <si>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</si>
  <si>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</si>
  <si>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</si>
  <si>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</si>
  <si>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</si>
  <si>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</si>
  <si>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</si>
  <si>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</si>
  <si>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</si>
  <si>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</si>
  <si>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</si>
  <si>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</si>
  <si>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</si>
  <si>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</si>
  <si>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</si>
  <si>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</si>
  <si>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</si>
  <si>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</si>
  <si>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</si>
  <si>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</si>
  <si>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</si>
  <si>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</si>
  <si>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</si>
  <si>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</si>
  <si>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</si>
  <si>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</si>
  <si>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</si>
  <si>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</si>
  <si>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</si>
  <si>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</si>
  <si>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</si>
  <si>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</si>
  <si>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</si>
  <si>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</si>
  <si>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</si>
  <si>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</si>
  <si>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</si>
  <si>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</si>
  <si>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</si>
  <si>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</si>
  <si>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</si>
  <si>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</si>
  <si>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</si>
  <si>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</si>
  <si>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</si>
  <si>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</si>
  <si>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</si>
  <si>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</si>
  <si>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</si>
  <si>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</si>
  <si>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</si>
  <si>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</si>
  <si>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</si>
  <si>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</si>
  <si>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</si>
  <si>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</si>
  <si>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</si>
  <si>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</si>
  <si>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</si>
  <si>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</si>
  <si>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</si>
  <si>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</si>
  <si>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</si>
  <si>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</si>
  <si>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</si>
  <si>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</si>
  <si>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</si>
  <si>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</si>
  <si>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</si>
  <si>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</si>
  <si>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</si>
  <si>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</si>
  <si>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</si>
  <si>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</si>
  <si>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</si>
  <si>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</si>
  <si>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</si>
  <si>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</si>
  <si>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</si>
  <si>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</si>
  <si>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</si>
  <si>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</si>
  <si>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</si>
  <si>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</si>
  <si>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</si>
  <si>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</si>
  <si>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</si>
  <si>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</si>
  <si>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</si>
  <si>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</si>
  <si>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</si>
  <si>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</si>
  <si>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</si>
  <si>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</si>
  <si>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</si>
  <si>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</si>
  <si>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</si>
  <si>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</si>
  <si>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</si>
  <si>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</si>
  <si>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</si>
  <si>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</si>
  <si>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</si>
  <si>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</si>
  <si>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</si>
  <si>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</si>
  <si>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</si>
  <si>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</si>
  <si>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</si>
  <si>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</si>
  <si>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</si>
  <si>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</si>
  <si>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</si>
  <si>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</si>
  <si>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</si>
  <si>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</si>
  <si>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</si>
  <si>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</si>
  <si>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</si>
  <si>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</si>
  <si>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</si>
  <si>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</si>
  <si>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</si>
  <si>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</si>
  <si>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</si>
  <si>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</si>
  <si>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</si>
  <si>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</si>
  <si>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</si>
  <si>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</si>
  <si>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</si>
  <si>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</si>
  <si>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</si>
  <si>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</si>
  <si>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</si>
  <si>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</si>
  <si>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</si>
  <si>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</si>
  <si>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</si>
  <si>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</si>
  <si>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</si>
  <si>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</si>
  <si>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</si>
  <si>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</si>
  <si>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</si>
  <si>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</si>
  <si>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</si>
  <si>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</si>
  <si>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</si>
  <si>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</si>
  <si>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</si>
  <si>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</si>
  <si>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</si>
  <si>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</si>
  <si>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</si>
  <si>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</si>
  <si>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</si>
  <si>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</si>
  <si>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</si>
  <si>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</si>
  <si>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</si>
  <si>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</si>
  <si>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</si>
  <si>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</si>
  <si>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</si>
  <si>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</si>
  <si>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</si>
  <si>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</si>
  <si>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</si>
  <si>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</si>
  <si>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</si>
  <si>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</si>
  <si>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</si>
  <si>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</si>
  <si>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</si>
  <si>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</si>
  <si>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</si>
  <si>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</si>
  <si>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</si>
  <si>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</si>
  <si>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</si>
  <si>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</si>
  <si>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</si>
  <si>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</si>
  <si>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</si>
  <si>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</si>
  <si>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</si>
  <si>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</si>
  <si>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</si>
  <si>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</si>
  <si>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</si>
  <si>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</si>
  <si>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</si>
  <si>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</si>
  <si>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</si>
  <si>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</si>
  <si>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</si>
  <si>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</si>
  <si>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</si>
  <si>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</si>
  <si>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</si>
  <si>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</si>
  <si>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</si>
  <si>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</si>
  <si>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</si>
  <si>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</si>
  <si>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</si>
  <si>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</si>
  <si>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</si>
  <si>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</si>
  <si>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</si>
  <si>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</si>
  <si>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</si>
  <si>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</si>
  <si>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</si>
  <si>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</si>
  <si>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</si>
  <si>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</si>
  <si>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</si>
  <si>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</si>
  <si>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</si>
  <si>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</si>
  <si>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</si>
  <si>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</si>
  <si>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</si>
  <si>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</si>
  <si>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</si>
  <si>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</si>
  <si>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</si>
  <si>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</si>
  <si>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</si>
  <si>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</si>
  <si>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</si>
  <si>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</si>
  <si>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</si>
  <si>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</si>
  <si>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</si>
  <si>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</si>
  <si>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</si>
  <si>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</si>
  <si>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</si>
  <si>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</si>
  <si>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</si>
  <si>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</si>
  <si>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</si>
  <si>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</si>
  <si>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</si>
  <si>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</si>
  <si>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</si>
  <si>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</si>
  <si>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</si>
  <si>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</si>
  <si>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</si>
  <si>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</si>
  <si>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</si>
  <si>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</si>
  <si>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</si>
  <si>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</si>
  <si>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</si>
  <si>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</si>
  <si>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</si>
  <si>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</si>
  <si>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</si>
  <si>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</si>
  <si>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</si>
  <si>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</si>
  <si>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</si>
  <si>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</si>
  <si>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</si>
  <si>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</si>
  <si>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</si>
  <si>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</si>
  <si>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</si>
  <si>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</si>
  <si>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</si>
  <si>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</si>
  <si>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</si>
  <si>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</si>
  <si>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</si>
  <si>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</si>
  <si>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</si>
  <si>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</si>
  <si>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</si>
  <si>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</si>
  <si>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</si>
  <si>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</si>
  <si>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</si>
  <si>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</si>
  <si>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</si>
  <si>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</si>
  <si>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</si>
  <si>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</si>
  <si>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</si>
  <si>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</si>
  <si>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</si>
  <si>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</si>
  <si>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</si>
  <si>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</si>
  <si>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</si>
  <si>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</si>
  <si>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</si>
  <si>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</si>
  <si>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</si>
  <si>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</si>
  <si>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</si>
  <si>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</si>
  <si>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</si>
  <si>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</si>
  <si>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</si>
  <si>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</si>
  <si>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</si>
  <si>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</si>
  <si>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</si>
  <si>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</si>
  <si>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</si>
  <si>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</si>
  <si>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</si>
  <si>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</si>
  <si>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</si>
  <si>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</si>
  <si>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</si>
  <si>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</si>
  <si>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</si>
  <si>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</si>
  <si>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</si>
  <si>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</si>
  <si>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</si>
  <si>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</si>
  <si>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</si>
  <si>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</si>
  <si>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</si>
  <si>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</si>
  <si>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</si>
  <si>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</si>
  <si>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</si>
  <si>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</si>
  <si>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</si>
  <si>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</si>
  <si>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</si>
  <si>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</si>
  <si>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</si>
  <si>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</si>
  <si>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</si>
  <si>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</si>
  <si>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</si>
  <si>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</si>
  <si>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</si>
  <si>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</si>
  <si>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</si>
  <si>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</si>
  <si>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</si>
  <si>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</si>
  <si>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</si>
  <si>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</si>
  <si>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</si>
  <si>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</si>
  <si>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</si>
  <si>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</si>
  <si>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</si>
  <si>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</si>
  <si>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</si>
  <si>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</si>
  <si>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</si>
  <si>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</si>
  <si>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</si>
  <si>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</si>
  <si>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</si>
  <si>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</si>
  <si>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</si>
  <si>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</si>
  <si>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</si>
  <si>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</si>
  <si>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</si>
  <si>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</si>
  <si>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</si>
  <si>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</si>
  <si>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</si>
  <si>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</si>
  <si>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</si>
  <si>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</si>
  <si>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</si>
  <si>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</si>
  <si>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</si>
  <si>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</si>
  <si>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</si>
  <si>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</si>
  <si>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</si>
  <si>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</si>
  <si>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</si>
  <si>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</si>
  <si>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</si>
  <si>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</si>
  <si>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</si>
  <si>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</si>
  <si>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</si>
  <si>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</si>
  <si>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</si>
  <si>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</si>
  <si>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</si>
  <si>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</si>
  <si>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</si>
  <si>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</si>
  <si>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</si>
  <si>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</si>
  <si>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</si>
  <si>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</si>
  <si>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</si>
  <si>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</si>
  <si>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</si>
  <si>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</si>
  <si>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</si>
  <si>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</si>
  <si>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</si>
  <si>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</si>
  <si>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</si>
  <si>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</si>
  <si>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</si>
  <si>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</si>
  <si>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</si>
  <si>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</si>
  <si>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</si>
  <si>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</si>
  <si>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</si>
  <si>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</si>
  <si>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</si>
  <si>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</si>
  <si>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</si>
  <si>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</si>
  <si>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</si>
  <si>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</si>
  <si>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</si>
  <si>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</si>
  <si>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</si>
  <si>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</si>
  <si>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</si>
  <si>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</si>
  <si>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</si>
  <si>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</si>
  <si>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</si>
  <si>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</si>
  <si>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</si>
  <si>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</si>
  <si>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</si>
  <si>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</si>
  <si>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</si>
  <si>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</si>
  <si>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</si>
  <si>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</si>
  <si>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</si>
  <si>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</si>
  <si>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</si>
  <si>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</si>
  <si>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</si>
  <si>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</si>
  <si>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</si>
  <si>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</si>
  <si>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</si>
  <si>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</si>
  <si>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</si>
  <si>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</si>
  <si>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</si>
  <si>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</si>
  <si>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</si>
  <si>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</si>
  <si>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</si>
  <si>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</si>
  <si>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</si>
  <si>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</si>
  <si>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</si>
  <si>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</si>
  <si>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</si>
  <si>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</si>
  <si>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</si>
  <si>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</si>
  <si>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</si>
  <si>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</si>
  <si>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</si>
  <si>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</si>
  <si>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</si>
  <si>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</si>
  <si>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</si>
  <si>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</si>
  <si>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</si>
  <si>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</si>
  <si>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</si>
  <si>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</si>
  <si>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</si>
  <si>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</si>
  <si>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</si>
  <si>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</si>
  <si>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</si>
  <si>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</si>
  <si>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</si>
  <si>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</si>
  <si>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</si>
  <si>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</si>
  <si>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</si>
  <si>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</si>
  <si>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</si>
  <si>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</si>
  <si>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</si>
  <si>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</si>
  <si>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</si>
  <si>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</si>
  <si>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</si>
  <si>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</si>
  <si>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</si>
  <si>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</si>
  <si>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</si>
  <si>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</si>
  <si>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</si>
  <si>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</si>
  <si>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</si>
  <si>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</si>
  <si>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</si>
  <si>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</si>
  <si>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</si>
  <si>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</si>
  <si>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</si>
  <si>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</si>
  <si>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</si>
  <si>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</si>
  <si>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</si>
  <si>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</si>
  <si>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</si>
  <si>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</si>
  <si>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</si>
  <si>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</si>
  <si>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</si>
  <si>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</si>
  <si>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</si>
  <si>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</si>
  <si>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</si>
  <si>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</si>
  <si>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</si>
  <si>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</si>
  <si>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</si>
  <si>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</si>
  <si>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</si>
  <si>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</si>
  <si>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</si>
  <si>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</si>
  <si>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</si>
  <si>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</si>
  <si>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</si>
  <si>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</si>
  <si>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</si>
  <si>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</si>
  <si>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</si>
  <si>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</si>
  <si>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</si>
  <si>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</si>
  <si>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</si>
  <si>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</si>
  <si>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</si>
  <si>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</si>
  <si>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</si>
  <si>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</si>
  <si>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</si>
  <si>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</si>
  <si>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</si>
  <si>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</si>
  <si>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</si>
  <si>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</si>
  <si>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</si>
  <si>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</si>
  <si>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</si>
  <si>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</si>
  <si>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</si>
  <si>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</si>
  <si>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</si>
  <si>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</si>
  <si>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</si>
  <si>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</si>
  <si>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</si>
  <si>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</si>
  <si>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</si>
  <si>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</si>
  <si>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</si>
  <si>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</si>
  <si>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</si>
  <si>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</si>
  <si>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</si>
  <si>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</si>
  <si>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</si>
  <si>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</si>
  <si>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</si>
  <si>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</si>
  <si>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</si>
  <si>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</si>
  <si>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</si>
  <si>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</si>
  <si>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</si>
  <si>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</si>
  <si>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</si>
  <si>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</si>
  <si>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</si>
  <si>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</si>
  <si>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</si>
  <si>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</si>
  <si>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</si>
  <si>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</si>
  <si>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</si>
  <si>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</si>
  <si>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</si>
  <si>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</si>
  <si>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</si>
  <si>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</si>
  <si>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</si>
  <si>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</si>
  <si>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</si>
  <si>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</si>
  <si>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</si>
  <si>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</si>
  <si>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</si>
  <si>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</si>
  <si>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</si>
  <si>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</si>
  <si>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</si>
  <si>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</si>
  <si>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</si>
  <si>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</si>
  <si>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</si>
  <si>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</si>
  <si>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</si>
  <si>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</si>
  <si>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</si>
  <si>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</si>
  <si>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</si>
  <si>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</si>
  <si>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</si>
  <si>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</si>
  <si>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</si>
  <si>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</si>
  <si>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</si>
  <si>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</si>
  <si>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</si>
  <si>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</si>
  <si>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</si>
  <si>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</si>
  <si>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</si>
  <si>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</si>
  <si>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</si>
  <si>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</si>
  <si>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</si>
  <si>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</si>
  <si>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</si>
  <si>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</si>
  <si>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</si>
  <si>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</si>
  <si>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</si>
  <si>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</si>
  <si>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</si>
  <si>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</si>
  <si>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</si>
  <si>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</si>
  <si>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</si>
  <si>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</si>
  <si>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</si>
  <si>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</si>
  <si>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</si>
  <si>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</si>
  <si>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</si>
  <si>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</si>
  <si>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</si>
  <si>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</si>
  <si>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</si>
  <si>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</si>
  <si>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</si>
  <si>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</si>
  <si>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</si>
  <si>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</si>
  <si>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</si>
  <si>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</si>
  <si>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</si>
  <si>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</si>
  <si>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</si>
  <si>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</si>
  <si>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</si>
  <si>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</si>
  <si>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</si>
  <si>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</si>
  <si>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</si>
  <si>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</si>
  <si>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</si>
  <si>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</si>
  <si>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</si>
  <si>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</si>
  <si>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</si>
  <si>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</si>
  <si>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</si>
  <si>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</si>
  <si>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</si>
  <si>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</si>
  <si>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</si>
  <si>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</si>
  <si>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</si>
  <si>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</si>
  <si>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</si>
  <si>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</si>
  <si>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</si>
  <si>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</si>
  <si>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</si>
  <si>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</si>
  <si>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</si>
  <si>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</si>
  <si>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</si>
  <si>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</si>
  <si>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</si>
  <si>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</si>
  <si>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</si>
  <si>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</si>
  <si>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</si>
  <si>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</si>
  <si>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</si>
  <si>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</si>
  <si>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</si>
  <si>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</si>
  <si>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</si>
  <si>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</si>
  <si>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</si>
  <si>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</si>
  <si>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</si>
  <si>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</si>
  <si>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</si>
  <si>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</si>
  <si>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</si>
  <si>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</si>
  <si>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</si>
  <si>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</si>
  <si>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</si>
  <si>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</si>
  <si>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</si>
  <si>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</si>
  <si>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</si>
  <si>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</si>
  <si>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</si>
  <si>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</si>
  <si>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</si>
  <si>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</si>
  <si>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</si>
  <si>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</si>
  <si>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</si>
  <si>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</si>
  <si>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</si>
  <si>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</si>
  <si>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</si>
  <si>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</si>
  <si>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</si>
  <si>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</si>
  <si>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</si>
  <si>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</si>
  <si>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</si>
  <si>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</si>
  <si>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</si>
  <si>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</si>
  <si>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</si>
  <si>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</si>
  <si>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</si>
  <si>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</si>
  <si>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</si>
  <si>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</si>
  <si>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</si>
  <si>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</si>
  <si>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</si>
  <si>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</si>
  <si>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</si>
  <si>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</si>
  <si>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</si>
  <si>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</si>
  <si>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</si>
  <si>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</si>
  <si>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</si>
  <si>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</si>
  <si>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</si>
  <si>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</si>
  <si>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</si>
  <si>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</si>
  <si>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</si>
  <si>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</si>
  <si>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</si>
  <si>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</si>
  <si>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</si>
  <si>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</si>
  <si>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</si>
  <si>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</si>
  <si>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</si>
  <si>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</si>
  <si>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</si>
  <si>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</si>
  <si>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</si>
  <si>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</si>
  <si>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</si>
  <si>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</si>
  <si>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</si>
  <si>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</si>
  <si>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</si>
  <si>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</si>
  <si>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</si>
  <si>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</si>
  <si>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</si>
  <si>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</si>
  <si>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</si>
  <si>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</si>
  <si>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</si>
  <si>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</si>
  <si>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</si>
  <si>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</si>
  <si>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</si>
  <si>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</si>
  <si>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</si>
  <si>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</si>
  <si>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</si>
  <si>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</si>
  <si>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</si>
  <si>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</si>
  <si>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</si>
  <si>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</si>
  <si>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</si>
  <si>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</si>
  <si>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</si>
  <si>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</si>
  <si>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</si>
  <si>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</si>
  <si>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</si>
  <si>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</si>
  <si>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</si>
  <si>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</si>
  <si>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</si>
  <si>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</si>
  <si>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</si>
  <si>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</si>
  <si>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</si>
  <si>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</si>
  <si>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</si>
  <si>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</si>
  <si>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</si>
  <si>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</si>
  <si>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</si>
  <si>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</si>
  <si>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</si>
  <si>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</si>
  <si>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</si>
  <si>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</si>
  <si>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</si>
  <si>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</si>
  <si>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</si>
  <si>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</si>
  <si>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</si>
  <si>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</si>
  <si>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</si>
  <si>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</si>
  <si>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</si>
  <si>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</si>
  <si>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</si>
  <si>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</si>
  <si>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</si>
  <si>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</si>
  <si>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</si>
  <si>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</si>
  <si>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</si>
  <si>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</si>
  <si>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</si>
  <si>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</si>
  <si>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</si>
  <si>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</si>
  <si>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</si>
  <si>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</si>
  <si>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</si>
  <si>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</si>
  <si>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</si>
  <si>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</si>
  <si>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</si>
  <si>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</si>
  <si>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</si>
  <si>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</si>
  <si>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</si>
  <si>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</si>
  <si>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</si>
  <si>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</si>
  <si>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</si>
  <si>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</si>
  <si>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</si>
  <si>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</si>
  <si>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</si>
  <si>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</si>
  <si>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</si>
  <si>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</si>
  <si>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</si>
  <si>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</si>
  <si>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</si>
  <si>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</si>
  <si>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</si>
  <si>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</si>
  <si>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</si>
  <si>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</si>
  <si>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</si>
  <si>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</si>
  <si>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</si>
  <si>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</si>
  <si>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</si>
  <si>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</si>
  <si>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</si>
  <si>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</si>
  <si>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</si>
  <si>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</si>
  <si>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</si>
  <si>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</si>
  <si>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</si>
  <si>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</si>
  <si>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</si>
  <si>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</si>
  <si>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</si>
  <si>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</si>
  <si>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</si>
  <si>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</si>
  <si>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</si>
  <si>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</si>
  <si>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</si>
  <si>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</si>
  <si>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</si>
  <si>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</si>
  <si>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</si>
  <si>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</si>
  <si>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</si>
  <si>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</si>
  <si>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</si>
  <si>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</si>
  <si>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</si>
  <si>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</si>
  <si>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</si>
  <si>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</si>
  <si>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</si>
  <si>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</si>
  <si>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</si>
  <si>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</si>
  <si>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</si>
  <si>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</si>
  <si>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</si>
  <si>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</si>
  <si>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</si>
  <si>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</si>
  <si>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</si>
  <si>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</si>
  <si>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</si>
  <si>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</si>
  <si>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</si>
  <si>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</si>
  <si>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</si>
  <si>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</si>
  <si>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</si>
  <si>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</si>
  <si>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</si>
  <si>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</si>
  <si>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</si>
  <si>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</si>
  <si>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</si>
  <si>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</si>
  <si>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</si>
  <si>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</si>
  <si>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</si>
  <si>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</si>
  <si>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</si>
  <si>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</si>
  <si>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</si>
  <si>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</si>
  <si>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</si>
  <si>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</si>
  <si>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</si>
  <si>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</si>
  <si>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</si>
  <si>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</si>
  <si>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</si>
  <si>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</si>
  <si>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</si>
  <si>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</si>
  <si>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</si>
  <si>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</si>
  <si>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</si>
  <si>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</si>
  <si>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</si>
  <si>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</si>
  <si>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</si>
  <si>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</si>
  <si>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</si>
  <si>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</si>
  <si>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</si>
  <si>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</si>
  <si>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</si>
  <si>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</si>
  <si>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</si>
  <si>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</si>
  <si>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</si>
  <si>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</si>
  <si>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</si>
  <si>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</si>
  <si>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</si>
  <si>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</si>
  <si>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</si>
  <si>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</si>
  <si>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</si>
  <si>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</si>
  <si>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</si>
  <si>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</si>
  <si>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</si>
  <si>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</si>
  <si>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</si>
  <si>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</si>
  <si>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</si>
  <si>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</si>
  <si>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</si>
  <si>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</si>
  <si>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</si>
  <si>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</si>
  <si>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</si>
  <si>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</si>
  <si>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</si>
  <si>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</si>
  <si>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</si>
  <si>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</si>
  <si>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</si>
  <si>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</si>
  <si>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</si>
  <si>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</si>
  <si>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</si>
  <si>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</si>
  <si>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</si>
  <si>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</si>
  <si>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</si>
  <si>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</si>
  <si>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</si>
  <si>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</si>
  <si>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</si>
  <si>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</si>
  <si>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</si>
  <si>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</si>
  <si>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</si>
  <si>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</si>
  <si>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</si>
  <si>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</si>
  <si>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</si>
  <si>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</si>
  <si>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</si>
  <si>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</si>
  <si>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</si>
  <si>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</si>
  <si>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</si>
  <si>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</si>
  <si>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</si>
  <si>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</si>
  <si>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</si>
  <si>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</si>
  <si>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</si>
  <si>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</si>
  <si>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</si>
  <si>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</si>
  <si>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</si>
  <si>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</si>
  <si>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</si>
  <si>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</si>
  <si>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</si>
  <si>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</si>
  <si>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</si>
  <si>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</si>
  <si>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</si>
  <si>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</si>
  <si>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</si>
  <si>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</si>
  <si>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</si>
  <si>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</si>
  <si>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</si>
  <si>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</si>
  <si>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</si>
  <si>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</si>
  <si>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</si>
  <si>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</si>
  <si>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</si>
  <si>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</si>
  <si>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</si>
  <si>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</si>
  <si>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</si>
  <si>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</si>
  <si>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</si>
  <si>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</si>
  <si>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</si>
  <si>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</si>
  <si>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</si>
  <si>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</si>
  <si>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</si>
  <si>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</si>
  <si>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</si>
  <si>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</si>
  <si>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</si>
  <si>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</si>
  <si>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</si>
  <si>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</si>
  <si>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</si>
  <si>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</si>
  <si>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</si>
  <si>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</si>
  <si>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</si>
  <si>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</si>
  <si>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</si>
  <si>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</si>
  <si>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</si>
  <si>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</si>
  <si>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</si>
  <si>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</si>
  <si>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</si>
  <si>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</si>
  <si>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</si>
  <si>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</si>
  <si>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</si>
  <si>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</si>
  <si>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</si>
  <si>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</si>
  <si>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</si>
  <si>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</si>
  <si>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</si>
  <si>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</si>
  <si>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</si>
  <si>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</si>
  <si>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</si>
  <si>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</si>
  <si>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</si>
  <si>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</si>
  <si>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</si>
  <si>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</si>
  <si>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</si>
  <si>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</si>
  <si>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</si>
  <si>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</si>
  <si>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</si>
  <si>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</si>
  <si>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</si>
  <si>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</si>
  <si>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</si>
  <si>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</si>
  <si>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</si>
  <si>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</si>
  <si>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</si>
  <si>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</si>
  <si>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</si>
  <si>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</si>
  <si>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</si>
  <si>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</si>
  <si>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</si>
  <si>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</si>
  <si>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</si>
  <si>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</si>
  <si>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</si>
  <si>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</si>
  <si>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</si>
  <si>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</si>
  <si>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</si>
  <si>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</si>
  <si>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</si>
  <si>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</si>
  <si>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</si>
  <si>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</si>
  <si>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</si>
  <si>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</si>
  <si>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</si>
  <si>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</si>
  <si>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</si>
  <si>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</si>
  <si>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</si>
  <si>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</si>
  <si>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</si>
  <si>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</si>
  <si>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</si>
  <si>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</si>
  <si>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</si>
  <si>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</si>
  <si>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</si>
  <si>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</si>
  <si>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</si>
  <si>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</si>
  <si>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</si>
  <si>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</si>
  <si>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</si>
  <si>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</si>
  <si>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</si>
  <si>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</si>
  <si>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</si>
  <si>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</si>
  <si>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</si>
  <si>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</si>
  <si>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</si>
  <si>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</si>
  <si>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</si>
  <si>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</si>
  <si>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</si>
  <si>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</si>
  <si>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</si>
  <si>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</si>
  <si>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</si>
  <si>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</si>
  <si>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</si>
  <si>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</si>
  <si>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</si>
  <si>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</si>
  <si>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</si>
  <si>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</si>
  <si>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</si>
  <si>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</si>
  <si>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</si>
  <si>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</si>
  <si>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</si>
  <si>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</si>
  <si>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</si>
  <si>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</si>
  <si>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</si>
  <si>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</si>
  <si>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</si>
  <si>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</si>
  <si>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</si>
  <si>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</si>
  <si>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</si>
  <si>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</si>
  <si>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</si>
  <si>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</si>
  <si>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</si>
  <si>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</si>
  <si>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</si>
  <si>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</si>
  <si>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</si>
  <si>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</si>
  <si>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</si>
  <si>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</si>
  <si>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</si>
  <si>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</si>
  <si>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</si>
  <si>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</si>
  <si>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</si>
  <si>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</si>
  <si>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</si>
  <si>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</si>
  <si>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</si>
  <si>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</si>
  <si>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</si>
  <si>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</si>
  <si>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</si>
  <si>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</si>
  <si>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</si>
  <si>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</si>
  <si>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</si>
  <si>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</si>
  <si>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</si>
  <si>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</si>
  <si>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</si>
  <si>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</si>
  <si>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</si>
  <si>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</si>
  <si>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</si>
  <si>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</si>
  <si>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</si>
  <si>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</si>
  <si>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</si>
  <si>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</si>
  <si>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</si>
  <si>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</si>
  <si>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</si>
  <si>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</si>
  <si>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</si>
  <si>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</si>
  <si>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</si>
  <si>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</si>
  <si>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</si>
  <si>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</si>
  <si>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</si>
  <si>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</si>
  <si>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</si>
  <si>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</si>
  <si>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</si>
  <si>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</si>
  <si>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</si>
  <si>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</si>
  <si>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</si>
  <si>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</si>
  <si>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</si>
  <si>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</si>
  <si>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</si>
  <si>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</si>
  <si>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</si>
  <si>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</si>
  <si>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</si>
  <si>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</si>
  <si>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</si>
  <si>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</si>
  <si>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</si>
  <si>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</si>
  <si>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</si>
  <si>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</si>
  <si>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</si>
  <si>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</si>
  <si>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</si>
  <si>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</si>
  <si>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</si>
  <si>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</si>
  <si>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</si>
  <si>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</si>
  <si>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</si>
  <si>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</si>
  <si>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</si>
  <si>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</si>
  <si>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</si>
  <si>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</si>
  <si>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</si>
  <si>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</si>
  <si>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</si>
  <si>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</si>
  <si>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</si>
  <si>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</si>
  <si>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</si>
  <si>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</si>
  <si>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</si>
  <si>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</si>
  <si>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</si>
  <si>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</si>
  <si>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</si>
  <si>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</si>
  <si>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</si>
  <si>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</si>
  <si>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</si>
  <si>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</si>
  <si>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</si>
  <si>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</si>
  <si>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</si>
  <si>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</si>
  <si>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</si>
  <si>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</si>
  <si>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</si>
  <si>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</si>
  <si>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</si>
  <si>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</si>
  <si>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</si>
  <si>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</si>
  <si>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</si>
  <si>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</si>
  <si>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</si>
  <si>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</si>
  <si>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</si>
  <si>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</si>
  <si>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</si>
  <si>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</si>
  <si>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</si>
  <si>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</si>
  <si>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</si>
  <si>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</si>
  <si>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</si>
  <si>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</si>
  <si>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</si>
  <si>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</si>
  <si>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</si>
  <si>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</si>
  <si>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</si>
  <si>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</si>
  <si>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</si>
  <si>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</si>
  <si>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</si>
  <si>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</si>
  <si>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</si>
  <si>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</si>
  <si>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</si>
  <si>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</si>
  <si>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</si>
  <si>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</si>
  <si>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</si>
  <si>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</si>
  <si>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</si>
  <si>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</si>
  <si>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</si>
  <si>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</si>
  <si>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</si>
  <si>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</si>
  <si>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</si>
  <si>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</si>
  <si>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</si>
  <si>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</si>
  <si>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</si>
  <si>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</si>
  <si>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</si>
  <si>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</si>
  <si>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</si>
  <si>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</si>
  <si>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</si>
  <si>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</si>
  <si>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</si>
  <si>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</si>
  <si>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</si>
  <si>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</si>
  <si>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</si>
  <si>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</si>
  <si>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</si>
  <si>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</si>
  <si>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</si>
  <si>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</si>
  <si>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</si>
  <si>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</si>
  <si>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</si>
  <si>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</si>
  <si>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</si>
  <si>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</si>
  <si>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</si>
  <si>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</si>
  <si>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</si>
  <si>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</si>
  <si>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</si>
  <si>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</si>
  <si>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</si>
  <si>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</si>
  <si>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</si>
  <si>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</si>
  <si>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</si>
  <si>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</si>
  <si>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</si>
  <si>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</si>
  <si>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</si>
  <si>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</si>
  <si>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</si>
  <si>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</si>
  <si>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</si>
  <si>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</si>
  <si>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</si>
  <si>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</si>
  <si>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</si>
  <si>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</si>
  <si>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</si>
  <si>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</si>
  <si>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</si>
  <si>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</si>
  <si>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</si>
  <si>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</si>
  <si>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</si>
  <si>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</si>
  <si>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</si>
  <si>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</si>
  <si>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</si>
  <si>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</si>
  <si>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</si>
  <si>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</si>
  <si>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</si>
  <si>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</si>
  <si>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</si>
  <si>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</si>
  <si>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</si>
  <si>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</si>
  <si>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</si>
  <si>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</si>
  <si>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</si>
  <si>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</si>
  <si>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</si>
  <si>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</si>
  <si>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</si>
  <si>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</si>
  <si>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</si>
  <si>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</si>
  <si>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</si>
  <si>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</si>
  <si>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</si>
  <si>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</si>
  <si>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</si>
  <si>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</si>
  <si>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</si>
  <si>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</si>
  <si>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</si>
  <si>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</si>
  <si>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</si>
  <si>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</si>
  <si>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</si>
  <si>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</si>
  <si>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</si>
  <si>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</si>
  <si>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</si>
  <si>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</si>
  <si>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</si>
  <si>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</si>
  <si>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</si>
  <si>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</si>
  <si>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</si>
  <si>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</si>
  <si>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</si>
  <si>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</si>
  <si>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</si>
  <si>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</si>
  <si>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</si>
  <si>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</si>
  <si>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</si>
  <si>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</si>
  <si>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</si>
  <si>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</si>
  <si>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</si>
  <si>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</si>
  <si>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</si>
  <si>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</si>
  <si>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</si>
  <si>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</si>
  <si>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</si>
  <si>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</si>
  <si>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</si>
  <si>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</si>
  <si>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</si>
  <si>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</si>
  <si>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</si>
  <si>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</si>
  <si>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</si>
  <si>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</si>
  <si>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</si>
  <si>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</si>
  <si>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</si>
  <si>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</si>
  <si>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</si>
  <si>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</si>
  <si>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</si>
  <si>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</si>
  <si>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</si>
  <si>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</si>
  <si>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</si>
  <si>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</si>
  <si>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</si>
  <si>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</si>
  <si>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</si>
  <si>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</si>
  <si>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</si>
  <si>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</si>
  <si>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</si>
  <si>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</si>
  <si>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</si>
  <si>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</si>
  <si>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</si>
  <si>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</si>
  <si>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</si>
  <si>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</si>
  <si>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</si>
  <si>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</si>
  <si>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</si>
  <si>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</si>
  <si>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</si>
  <si>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</si>
  <si>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</si>
  <si>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</si>
  <si>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</si>
  <si>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</si>
  <si>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</si>
  <si>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</si>
  <si>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</si>
  <si>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</si>
  <si>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</si>
  <si>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</si>
  <si>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</si>
  <si>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</si>
  <si>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</si>
  <si>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</si>
  <si>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</si>
  <si>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</si>
  <si>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</si>
  <si>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</si>
  <si>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</si>
  <si>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</si>
  <si>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</si>
  <si>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</si>
  <si>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</si>
  <si>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</si>
  <si>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</si>
  <si>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</si>
  <si>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</si>
  <si>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</si>
  <si>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</si>
  <si>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</si>
  <si>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</si>
  <si>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</si>
  <si>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</si>
  <si>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</si>
  <si>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</si>
  <si>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</si>
  <si>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</si>
  <si>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</si>
  <si>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</si>
  <si>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</si>
  <si>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</si>
  <si>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</si>
  <si>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</si>
  <si>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</si>
  <si>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</si>
  <si>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</si>
  <si>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</si>
  <si>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</si>
  <si>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</si>
  <si>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</si>
  <si>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</si>
  <si>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</si>
  <si>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</si>
  <si>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</si>
  <si>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</si>
  <si>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</si>
  <si>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</si>
  <si>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</si>
  <si>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</si>
  <si>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</si>
  <si>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</si>
  <si>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</si>
  <si>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</si>
  <si>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</si>
  <si>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</si>
  <si>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</si>
  <si>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</si>
  <si>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</si>
  <si>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</si>
  <si>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</si>
  <si>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</si>
  <si>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</si>
  <si>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</si>
  <si>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</si>
  <si>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</si>
  <si>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</si>
  <si>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</si>
  <si>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</si>
  <si>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</si>
  <si>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</si>
  <si>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</si>
  <si>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</si>
  <si>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</si>
  <si>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</si>
  <si>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</si>
  <si>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</si>
  <si>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</si>
  <si>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</si>
  <si>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</si>
  <si>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</si>
  <si>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</si>
  <si>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</si>
  <si>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</si>
  <si>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</si>
  <si>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</si>
  <si>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</si>
  <si>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</si>
  <si>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</si>
  <si>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</si>
  <si>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</si>
  <si>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</si>
  <si>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</si>
  <si>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</si>
  <si>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</si>
  <si>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</si>
  <si>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</si>
  <si>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</si>
  <si>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</si>
  <si>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</si>
  <si>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</si>
  <si>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</si>
  <si>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</si>
  <si>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</si>
  <si>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</si>
  <si>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</si>
  <si>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</si>
  <si>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</si>
  <si>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</si>
  <si>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</si>
  <si>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</si>
  <si>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</si>
  <si>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</si>
  <si>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</si>
  <si>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</si>
  <si>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</si>
  <si>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</si>
  <si>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</si>
  <si>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</si>
  <si>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</si>
  <si>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</si>
  <si>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</si>
  <si>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</si>
  <si>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</si>
  <si>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</si>
  <si>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</si>
  <si>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</si>
  <si>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</si>
  <si>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</si>
  <si>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</si>
  <si>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</si>
  <si>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</si>
  <si>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</si>
  <si>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</si>
  <si>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</si>
  <si>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</si>
  <si>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</si>
  <si>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</si>
  <si>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</si>
  <si>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</si>
  <si>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</si>
  <si>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</si>
  <si>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</si>
  <si>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</si>
  <si>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</si>
  <si>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</si>
  <si>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</si>
  <si>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</si>
  <si>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</si>
  <si>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</si>
  <si>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</si>
  <si>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</si>
  <si>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</si>
  <si>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</si>
  <si>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</si>
  <si>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</si>
  <si>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</si>
  <si>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</si>
  <si>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</si>
  <si>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</si>
  <si>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</si>
  <si>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</si>
  <si>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</si>
  <si>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</si>
  <si>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</si>
  <si>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</si>
  <si>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</si>
  <si>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</si>
  <si>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</si>
  <si>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</si>
  <si>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</si>
  <si>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</si>
  <si>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</si>
  <si>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</si>
  <si>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</si>
  <si>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</si>
  <si>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</si>
  <si>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</si>
  <si>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</si>
  <si>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</si>
  <si>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</si>
  <si>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</si>
  <si>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</si>
  <si>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</si>
  <si>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</si>
  <si>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</si>
  <si>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</si>
  <si>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</si>
  <si>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</si>
  <si>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</si>
  <si>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</si>
  <si>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</si>
  <si>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</si>
  <si>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</si>
  <si>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</si>
  <si>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</si>
  <si>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</si>
  <si>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</si>
  <si>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</si>
  <si>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</si>
  <si>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</si>
  <si>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</si>
  <si>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</si>
  <si>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</si>
  <si>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</si>
  <si>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</si>
  <si>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</si>
  <si>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</si>
  <si>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</si>
  <si>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</si>
  <si>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</si>
  <si>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</si>
  <si>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</si>
  <si>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</si>
  <si>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</si>
  <si>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</si>
  <si>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</si>
  <si>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</si>
  <si>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</si>
  <si>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</si>
  <si>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</si>
  <si>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</si>
  <si>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</si>
  <si>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</si>
  <si>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</si>
  <si>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</si>
  <si>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</si>
  <si>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</si>
  <si>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</si>
  <si>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</si>
  <si>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</si>
  <si>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</si>
  <si>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</si>
  <si>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</si>
  <si>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</si>
  <si>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</si>
  <si>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</si>
  <si>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</si>
  <si>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</si>
  <si>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</si>
  <si>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</si>
  <si>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</si>
  <si>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</si>
  <si>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</si>
  <si>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</si>
  <si>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</si>
  <si>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</si>
  <si>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</si>
  <si>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</si>
  <si>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</si>
  <si>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</si>
  <si>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</si>
  <si>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</si>
  <si>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</si>
  <si>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</si>
  <si>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</si>
  <si>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</si>
  <si>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</si>
  <si>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</si>
  <si>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</si>
  <si>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</si>
  <si>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</si>
  <si>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</si>
  <si>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</si>
  <si>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</si>
  <si>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</si>
  <si>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</si>
  <si>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</si>
  <si>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</si>
  <si>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</si>
  <si>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</si>
  <si>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</si>
  <si>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</si>
  <si>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</si>
  <si>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</si>
  <si>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</si>
  <si>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</si>
  <si>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</si>
  <si>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</si>
  <si>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</si>
  <si>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</si>
  <si>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</si>
  <si>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</si>
  <si>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</si>
  <si>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</si>
  <si>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</si>
  <si>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</si>
  <si>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</si>
  <si>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</si>
  <si>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</si>
  <si>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</si>
  <si>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</si>
  <si>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</si>
  <si>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</si>
  <si>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</si>
  <si>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</si>
  <si>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</si>
  <si>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</si>
  <si>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</si>
  <si>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</si>
  <si>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</si>
  <si>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</si>
  <si>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</si>
  <si>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</si>
  <si>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</si>
  <si>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</si>
  <si>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</si>
  <si>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</si>
  <si>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</si>
  <si>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</si>
  <si>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</si>
  <si>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</si>
  <si>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</si>
  <si>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</si>
  <si>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</si>
  <si>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</si>
  <si>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</si>
  <si>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</si>
  <si>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</si>
  <si>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</si>
  <si>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</si>
  <si>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</si>
  <si>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</si>
  <si>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</si>
  <si>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</si>
  <si>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</si>
  <si>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</si>
  <si>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</si>
  <si>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</si>
  <si>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</si>
  <si>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</si>
  <si>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</si>
  <si>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</si>
  <si>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</si>
  <si>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</si>
  <si>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</si>
  <si>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</si>
  <si>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</si>
  <si>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</si>
  <si>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</si>
  <si>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</si>
  <si>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</si>
  <si>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</si>
  <si>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</si>
  <si>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</si>
  <si>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</si>
  <si>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</si>
  <si>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</si>
  <si>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</si>
  <si>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</si>
  <si>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</si>
  <si>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</si>
  <si>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</si>
  <si>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</si>
  <si>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</si>
  <si>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</si>
  <si>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</si>
  <si>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</si>
  <si>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</si>
  <si>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</si>
  <si>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</si>
  <si>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</si>
  <si>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</si>
  <si>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</si>
  <si>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</si>
  <si>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</si>
  <si>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</si>
  <si>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</si>
  <si>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</si>
  <si>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</si>
  <si>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</si>
  <si>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</si>
  <si>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</si>
  <si>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</si>
  <si>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</si>
  <si>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</si>
  <si>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</si>
  <si>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</si>
  <si>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</si>
  <si>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</si>
  <si>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</si>
  <si>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</si>
  <si>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</si>
  <si>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</si>
  <si>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</si>
  <si>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</si>
  <si>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</si>
  <si>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</si>
  <si>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</si>
  <si>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</si>
  <si>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</si>
  <si>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</si>
  <si>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</si>
  <si>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</si>
  <si>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</si>
  <si>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</si>
  <si>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</si>
  <si>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</si>
  <si>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</si>
  <si>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</si>
  <si>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</si>
  <si>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</si>
  <si>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</si>
  <si>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</si>
  <si>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</si>
  <si>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</si>
  <si>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</si>
  <si>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</si>
  <si>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</si>
  <si>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</si>
  <si>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</si>
  <si>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</si>
  <si>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</si>
  <si>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</si>
  <si>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</si>
  <si>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</si>
  <si>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</si>
  <si>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</si>
  <si>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</si>
  <si>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</si>
  <si>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</si>
  <si>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</si>
  <si>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</si>
  <si>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</si>
  <si>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</si>
  <si>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</si>
  <si>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</si>
  <si>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</si>
  <si>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</si>
  <si>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</si>
  <si>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</si>
  <si>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</si>
  <si>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</si>
  <si>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</si>
  <si>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</si>
  <si>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</si>
  <si>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</si>
  <si>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</si>
  <si>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</si>
  <si>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</si>
  <si>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</si>
  <si>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</si>
  <si>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</si>
  <si>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</si>
  <si>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</si>
  <si>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</si>
  <si>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</si>
  <si>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</si>
  <si>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</si>
  <si>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</si>
  <si>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</si>
  <si>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</si>
  <si>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</si>
  <si>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</si>
  <si>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</si>
  <si>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</si>
  <si>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</si>
  <si>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</si>
  <si>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</si>
  <si>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</si>
  <si>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</si>
  <si>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</si>
  <si>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</si>
  <si>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</si>
  <si>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</si>
  <si>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</si>
  <si>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</si>
  <si>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</si>
  <si>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</si>
  <si>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</si>
  <si>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</si>
  <si>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</si>
  <si>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</si>
  <si>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</si>
  <si>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</si>
  <si>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</si>
  <si>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</si>
  <si>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</si>
  <si>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</si>
  <si>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</si>
  <si>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</si>
  <si>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</si>
  <si>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</si>
  <si>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</si>
  <si>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</si>
  <si>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</si>
  <si>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</si>
  <si>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</si>
  <si>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</si>
  <si>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</si>
  <si>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</si>
  <si>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</si>
  <si>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</si>
  <si>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</si>
  <si>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</si>
  <si>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</si>
  <si>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</si>
  <si>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</si>
  <si>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</si>
  <si>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</si>
  <si>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</si>
  <si>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</si>
  <si>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</si>
  <si>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</si>
  <si>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</si>
  <si>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</si>
  <si>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</si>
  <si>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</si>
  <si>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</si>
  <si>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</si>
  <si>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</si>
  <si>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</si>
  <si>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</si>
  <si>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</si>
  <si>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</si>
  <si>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</si>
  <si>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</si>
  <si>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</si>
  <si>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</si>
  <si>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</si>
  <si>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</si>
  <si>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</si>
  <si>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</si>
  <si>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</si>
  <si>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</si>
  <si>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</si>
  <si>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</si>
  <si>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</si>
  <si>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</si>
  <si>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</si>
  <si>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</si>
  <si>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</si>
  <si>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</si>
  <si>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</si>
  <si>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</si>
  <si>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</si>
  <si>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</si>
  <si>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</si>
  <si>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</si>
  <si>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</si>
  <si>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</si>
  <si>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</si>
  <si>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</si>
  <si>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</si>
  <si>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</si>
  <si>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</si>
  <si>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</si>
  <si>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</si>
  <si>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</si>
  <si>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</si>
  <si>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</si>
  <si>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</si>
  <si>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</si>
  <si>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</si>
  <si>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</si>
  <si>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</si>
  <si>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</si>
  <si>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</si>
  <si>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</si>
  <si>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</si>
  <si>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</si>
  <si>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</si>
  <si>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</si>
  <si>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</si>
  <si>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</si>
  <si>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</si>
  <si>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</si>
  <si>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</si>
  <si>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</si>
  <si>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</si>
  <si>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</si>
  <si>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</si>
  <si>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</si>
  <si>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</si>
  <si>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</si>
  <si>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</si>
  <si>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</si>
  <si>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</si>
  <si>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</si>
  <si>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</si>
  <si>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</si>
  <si>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</si>
  <si>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</si>
  <si>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</si>
  <si>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</si>
  <si>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</si>
  <si>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</si>
  <si>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</si>
  <si>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</si>
  <si>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</si>
  <si>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</si>
  <si>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</si>
  <si>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</si>
  <si>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</si>
  <si>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</si>
  <si>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</si>
  <si>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</si>
  <si>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</si>
  <si>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</si>
  <si>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</si>
  <si>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</si>
  <si>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</si>
  <si>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</si>
  <si>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</si>
  <si>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</si>
  <si>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</si>
  <si>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</si>
  <si>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</si>
  <si>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</si>
  <si>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</si>
  <si>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</si>
  <si>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</si>
  <si>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</si>
  <si>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</si>
  <si>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</si>
  <si>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</si>
  <si>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</si>
  <si>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</si>
  <si>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</si>
  <si>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</si>
  <si>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</si>
  <si>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</si>
  <si>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</si>
  <si>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</si>
  <si>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</si>
  <si>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</si>
  <si>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</si>
  <si>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</si>
  <si>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</si>
  <si>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</si>
  <si>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</si>
  <si>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</si>
  <si>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</si>
  <si>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</si>
  <si>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</si>
  <si>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</si>
  <si>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</si>
  <si>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</si>
  <si>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</si>
  <si>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</si>
  <si>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</si>
  <si>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</si>
  <si>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</si>
  <si>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</si>
  <si>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</si>
  <si>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</si>
  <si>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</si>
  <si>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</si>
  <si>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</si>
  <si>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</si>
  <si>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</si>
  <si>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</si>
  <si>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</si>
  <si>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</si>
  <si>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</si>
  <si>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</si>
  <si>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</si>
  <si>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</si>
  <si>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</si>
  <si>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</si>
  <si>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</si>
  <si>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</si>
  <si>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</si>
  <si>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</si>
  <si>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</si>
  <si>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</si>
  <si>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</si>
  <si>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</si>
  <si>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</si>
  <si>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</si>
  <si>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</si>
  <si>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</si>
  <si>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</si>
  <si>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</si>
  <si>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</si>
  <si>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</si>
  <si>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</si>
  <si>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</si>
  <si>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</si>
  <si>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</si>
  <si>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</si>
  <si>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</si>
  <si>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</si>
  <si>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</si>
  <si>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</si>
  <si>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</si>
  <si>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</si>
  <si>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</si>
  <si>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</si>
  <si>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</si>
  <si>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</si>
  <si>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</si>
  <si>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</si>
  <si>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</si>
  <si>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</si>
  <si>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</si>
  <si>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</si>
  <si>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</si>
  <si>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</si>
  <si>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</si>
  <si>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</si>
  <si>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</si>
  <si>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</si>
  <si>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</si>
  <si>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</si>
  <si>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</si>
  <si>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</si>
  <si>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</si>
  <si>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</si>
  <si>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</si>
  <si>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</si>
  <si>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</si>
  <si>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</si>
  <si>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</si>
  <si>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</si>
  <si>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</si>
  <si>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</si>
  <si>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</si>
  <si>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</si>
  <si>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</si>
  <si>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</si>
  <si>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</si>
  <si>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</si>
  <si>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</si>
  <si>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</si>
  <si>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</si>
  <si>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</si>
  <si>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</si>
  <si>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</si>
  <si>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</si>
  <si>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</si>
  <si>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</si>
  <si>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</si>
  <si>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</si>
  <si>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</si>
  <si>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</si>
  <si>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</si>
  <si>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</si>
  <si>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</si>
  <si>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</si>
  <si>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</si>
  <si>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</si>
  <si>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</si>
  <si>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</si>
  <si>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</si>
  <si>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</si>
  <si>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</si>
  <si>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</si>
  <si>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</si>
  <si>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</si>
  <si>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</si>
  <si>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</si>
  <si>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</si>
  <si>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</si>
  <si>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</si>
  <si>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</si>
  <si>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</si>
  <si>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</si>
  <si>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</si>
  <si>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</si>
  <si>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</si>
  <si>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</si>
  <si>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</si>
  <si>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</si>
  <si>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</si>
  <si>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</si>
  <si>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</si>
  <si>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</si>
  <si>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</si>
  <si>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</si>
  <si>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</si>
  <si>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</si>
  <si>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</si>
  <si>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</si>
  <si>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</si>
  <si>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</si>
  <si>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</si>
  <si>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</si>
  <si>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</si>
  <si>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</si>
  <si>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</si>
  <si>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</si>
  <si>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</si>
  <si>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</si>
  <si>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</si>
  <si>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</si>
  <si>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</si>
  <si>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</si>
  <si>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</si>
  <si>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</si>
  <si>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</si>
  <si>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</si>
  <si>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</si>
  <si>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</si>
  <si>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</si>
  <si>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</si>
  <si>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</si>
  <si>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</si>
  <si>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</si>
  <si>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</si>
  <si>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</si>
  <si>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</si>
  <si>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</si>
  <si>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</si>
  <si>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</si>
  <si>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</si>
  <si>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</si>
  <si>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</si>
  <si>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</si>
  <si>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</si>
  <si>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</si>
  <si>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</si>
  <si>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</si>
  <si>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</si>
  <si>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</si>
  <si>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</si>
  <si>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</si>
  <si>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</si>
  <si>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</si>
  <si>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</si>
  <si>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</si>
  <si>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</si>
  <si>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</si>
  <si>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</si>
  <si>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</si>
  <si>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</si>
  <si>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</si>
  <si>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</si>
  <si>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</si>
  <si>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</si>
  <si>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</si>
  <si>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</si>
  <si>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</si>
  <si>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</si>
  <si>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</si>
  <si>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</si>
  <si>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</si>
  <si>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</si>
  <si>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</si>
  <si>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</si>
  <si>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</si>
  <si>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</si>
  <si>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</si>
  <si>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</si>
  <si>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</si>
  <si>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</si>
  <si>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</si>
  <si>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</si>
  <si>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</si>
  <si>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</si>
  <si>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</si>
  <si>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</si>
  <si>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</si>
  <si>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</si>
  <si>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</si>
  <si>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</si>
  <si>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</si>
  <si>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</si>
  <si>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</si>
  <si>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</si>
  <si>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</si>
  <si>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</si>
  <si>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</si>
  <si>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</si>
  <si>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</si>
  <si>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</si>
  <si>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</si>
  <si>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</si>
  <si>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</si>
  <si>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</si>
  <si>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</si>
  <si>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</si>
  <si>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</si>
  <si>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</si>
  <si>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</si>
  <si>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</si>
  <si>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</si>
  <si>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</si>
  <si>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</si>
  <si>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</si>
  <si>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</si>
  <si>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</si>
  <si>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</si>
  <si>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</si>
  <si>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</si>
  <si>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</si>
  <si>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</si>
  <si>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</si>
  <si>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</si>
  <si>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</si>
  <si>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</si>
  <si>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</si>
  <si>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</si>
  <si>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</si>
  <si>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</si>
  <si>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</si>
  <si>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</si>
  <si>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</si>
  <si>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</si>
  <si>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</si>
  <si>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</si>
  <si>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</si>
  <si>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</si>
  <si>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</si>
  <si>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</si>
  <si>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</si>
  <si>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</si>
  <si>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</si>
  <si>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</si>
  <si>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</si>
  <si>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</si>
  <si>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</si>
  <si>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</si>
  <si>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</si>
  <si>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</si>
  <si>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</si>
  <si>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</si>
  <si>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</si>
  <si>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</si>
  <si>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</si>
  <si>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</si>
  <si>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</si>
  <si>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</si>
  <si>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</si>
  <si>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</si>
  <si>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</si>
  <si>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</si>
  <si>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</si>
  <si>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</si>
  <si>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</si>
  <si>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</si>
  <si>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</si>
  <si>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</si>
  <si>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</si>
  <si>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</si>
  <si>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</si>
  <si>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</si>
  <si>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</si>
  <si>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</si>
  <si>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</si>
  <si>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</si>
  <si>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</si>
  <si>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</si>
  <si>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</si>
  <si>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</si>
  <si>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</si>
  <si>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</si>
  <si>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</si>
  <si>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</si>
  <si>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</si>
  <si>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</si>
  <si>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</si>
  <si>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</si>
  <si>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</si>
  <si>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</si>
  <si>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</si>
  <si>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</si>
  <si>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</si>
  <si>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</si>
  <si>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</si>
  <si>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</si>
  <si>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</si>
  <si>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</si>
  <si>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</si>
  <si>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</si>
  <si>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</si>
  <si>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</si>
  <si>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</si>
  <si>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</si>
  <si>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</si>
  <si>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</si>
  <si>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</si>
  <si>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</si>
  <si>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</si>
  <si>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</si>
  <si>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</si>
  <si>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</si>
  <si>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</si>
  <si>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</si>
  <si>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</si>
  <si>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</si>
  <si>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</si>
  <si>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</si>
  <si>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</si>
  <si>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</si>
  <si>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</si>
  <si>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</si>
  <si>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</si>
  <si>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</si>
  <si>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</si>
  <si>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</si>
  <si>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</si>
  <si>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</si>
  <si>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</si>
  <si>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</si>
  <si>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</si>
  <si>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</si>
  <si>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</si>
  <si>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</si>
  <si>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</si>
  <si>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</si>
  <si>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</si>
  <si>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</si>
  <si>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</si>
  <si>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</si>
  <si>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</si>
  <si>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</si>
  <si>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</si>
  <si>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</si>
  <si>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</si>
  <si>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</si>
  <si>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</si>
  <si>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</si>
  <si>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</si>
  <si>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</si>
  <si>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</si>
  <si>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</si>
  <si>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</si>
  <si>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</si>
  <si>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</si>
  <si>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</si>
  <si>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</si>
  <si>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</si>
  <si>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</si>
  <si>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</si>
  <si>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</si>
  <si>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</si>
  <si>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</si>
  <si>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</si>
  <si>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</si>
  <si>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</si>
  <si>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</si>
  <si>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</si>
  <si>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</si>
  <si>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</si>
  <si>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</si>
  <si>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</si>
  <si>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</si>
  <si>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</si>
  <si>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</si>
  <si>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</si>
  <si>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</si>
  <si>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</si>
  <si>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</si>
  <si>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</si>
  <si>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</si>
  <si>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</si>
  <si>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</si>
  <si>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</si>
  <si>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</si>
  <si>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</si>
  <si>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</si>
  <si>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</si>
  <si>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</si>
  <si>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</si>
  <si>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</si>
  <si>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</si>
  <si>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</si>
  <si>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</si>
  <si>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</si>
  <si>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</si>
  <si>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</si>
  <si>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</si>
  <si>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</si>
  <si>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</si>
  <si>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</si>
  <si>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</si>
  <si>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</si>
  <si>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</si>
  <si>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</si>
  <si>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</si>
  <si>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</si>
  <si>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</si>
  <si>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</si>
  <si>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</si>
  <si>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</si>
  <si>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</si>
  <si>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</si>
  <si>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</si>
  <si>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</si>
  <si>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</si>
  <si>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</si>
  <si>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</si>
  <si>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</si>
  <si>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</si>
  <si>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</si>
  <si>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</si>
  <si>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</si>
  <si>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</si>
  <si>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</si>
  <si>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</si>
  <si>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</si>
  <si>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</si>
  <si>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</si>
  <si>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</si>
  <si>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</si>
  <si>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</si>
  <si>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</si>
  <si>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</si>
  <si>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</si>
  <si>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</si>
  <si>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</si>
  <si>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</si>
  <si>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</si>
  <si>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</si>
  <si>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</si>
  <si>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</si>
  <si>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</si>
  <si>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</si>
  <si>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</si>
  <si>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</si>
  <si>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</si>
  <si>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</si>
  <si>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</si>
  <si>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</si>
  <si>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</si>
  <si>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</si>
  <si>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</si>
  <si>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</si>
  <si>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</si>
  <si>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</si>
  <si>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</si>
  <si>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</si>
  <si>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</si>
  <si>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</si>
  <si>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</si>
  <si>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</si>
  <si>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</si>
  <si>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</si>
  <si>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</si>
  <si>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</si>
  <si>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</si>
  <si>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</si>
  <si>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</si>
  <si>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</si>
  <si>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</si>
  <si>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</si>
  <si>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</si>
  <si>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</si>
  <si>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</si>
  <si>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</si>
  <si>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</si>
  <si>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</si>
  <si>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</si>
  <si>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</si>
  <si>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</si>
  <si>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</si>
  <si>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</si>
  <si>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</si>
  <si>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</si>
  <si>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</si>
  <si>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</si>
  <si>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</si>
  <si>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</si>
  <si>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</si>
  <si>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</si>
  <si>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</si>
  <si>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</si>
  <si>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</si>
  <si>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</si>
  <si>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</si>
  <si>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</si>
  <si>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</si>
  <si>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</si>
  <si>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</si>
  <si>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</si>
  <si>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</si>
  <si>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</si>
  <si>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</si>
  <si>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</si>
  <si>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</si>
  <si>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</si>
  <si>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</si>
  <si>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</si>
  <si>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</si>
  <si>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</si>
  <si>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</si>
  <si>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</si>
  <si>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</si>
  <si>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</si>
  <si>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</si>
  <si>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</si>
  <si>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</si>
  <si>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</si>
  <si>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</si>
  <si>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</si>
  <si>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</si>
  <si>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</si>
  <si>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</si>
  <si>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</si>
  <si>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</si>
  <si>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</si>
  <si>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</si>
  <si>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</si>
  <si>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</si>
  <si>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</si>
  <si>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</si>
  <si>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</si>
  <si>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</si>
  <si>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</si>
  <si>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</si>
  <si>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</si>
  <si>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</si>
  <si>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</si>
  <si>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</si>
  <si>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</si>
  <si>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</si>
  <si>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</si>
  <si>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</si>
  <si>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</si>
  <si>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</si>
  <si>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</si>
  <si>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</si>
  <si>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</si>
  <si>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</si>
  <si>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</si>
  <si>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</si>
  <si>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</si>
  <si>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</si>
  <si>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</si>
  <si>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</si>
  <si>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</si>
  <si>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</si>
  <si>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</si>
  <si>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</si>
  <si>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</si>
  <si>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</si>
  <si>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</si>
  <si>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</si>
  <si>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</si>
  <si>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</si>
  <si>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</si>
  <si>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</si>
  <si>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</si>
  <si>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</si>
  <si>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</si>
  <si>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</si>
  <si>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</si>
  <si>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</si>
  <si>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</si>
  <si>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</si>
  <si>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</si>
  <si>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</si>
  <si>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</si>
  <si>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</si>
  <si>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</si>
  <si>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</si>
  <si>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</si>
  <si>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</si>
  <si>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</si>
  <si>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</si>
  <si>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</si>
  <si>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</si>
  <si>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</si>
  <si>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</si>
  <si>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</si>
  <si>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</si>
  <si>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</si>
  <si>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</si>
  <si>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</si>
  <si>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</si>
  <si>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</si>
  <si>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</si>
  <si>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</si>
  <si>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</si>
  <si>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</si>
  <si>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</si>
  <si>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</si>
  <si>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</si>
  <si>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</si>
  <si>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</si>
  <si>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</si>
  <si>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</si>
  <si>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</si>
  <si>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</si>
  <si>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</si>
  <si>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</si>
  <si>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</si>
  <si>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</si>
  <si>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</si>
  <si>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</si>
  <si>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</si>
  <si>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</si>
  <si>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</si>
  <si>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</si>
  <si>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</si>
  <si>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</si>
  <si>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</si>
  <si>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</si>
  <si>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</si>
  <si>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</si>
  <si>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</si>
  <si>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</si>
  <si>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</si>
  <si>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</si>
  <si>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</si>
  <si>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</si>
  <si>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</si>
  <si>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</si>
  <si>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</si>
  <si>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</si>
  <si>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</si>
  <si>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</si>
  <si>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</si>
  <si>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</si>
  <si>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</si>
  <si>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</si>
  <si>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</si>
  <si>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</si>
  <si>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</si>
  <si>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</si>
  <si>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</si>
  <si>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</si>
  <si>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</si>
  <si>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</si>
  <si>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</si>
  <si>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</si>
  <si>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</si>
  <si>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</si>
  <si>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</si>
  <si>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</si>
  <si>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</si>
  <si>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</si>
  <si>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</si>
  <si>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</si>
  <si>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</si>
  <si>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</si>
  <si>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</si>
  <si>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</si>
  <si>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</si>
  <si>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</si>
  <si>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</si>
  <si>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</si>
  <si>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</si>
  <si>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</si>
  <si>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</si>
  <si>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</si>
  <si>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</si>
  <si>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</si>
  <si>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</si>
  <si>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</si>
  <si>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</si>
  <si>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</si>
  <si>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</si>
  <si>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</si>
  <si>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</si>
  <si>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</si>
  <si>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</si>
  <si>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</si>
  <si>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</si>
  <si>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</si>
  <si>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</si>
  <si>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</si>
  <si>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</si>
  <si>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</si>
  <si>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</si>
  <si>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</si>
  <si>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</si>
  <si>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</si>
  <si>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</si>
  <si>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</si>
  <si>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</si>
  <si>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</si>
  <si>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</si>
  <si>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</si>
  <si>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</si>
  <si>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</si>
  <si>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</si>
  <si>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</si>
  <si>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</si>
  <si>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</si>
  <si>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</si>
  <si>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</si>
  <si>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</si>
  <si>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</si>
  <si>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</si>
  <si>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</si>
  <si>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</si>
  <si>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</si>
  <si>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</si>
  <si>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</si>
  <si>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</si>
  <si>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</si>
  <si>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</si>
  <si>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</si>
  <si>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</si>
  <si>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</si>
  <si>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</si>
  <si>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</si>
  <si>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</si>
  <si>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</si>
  <si>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</si>
  <si>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</si>
  <si>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</si>
  <si>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</si>
  <si>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</si>
  <si>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</si>
  <si>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</si>
  <si>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</si>
  <si>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</si>
  <si>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</si>
  <si>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</si>
  <si>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</si>
  <si>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</si>
  <si>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</si>
  <si>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</si>
  <si>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</si>
  <si>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</si>
  <si>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</si>
  <si>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</si>
  <si>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</si>
  <si>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</si>
  <si>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</si>
  <si>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</si>
  <si>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</si>
  <si>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</si>
  <si>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</si>
  <si>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</si>
  <si>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</si>
  <si>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</si>
  <si>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</si>
  <si>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</si>
  <si>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</si>
  <si>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</si>
  <si>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</si>
  <si>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</si>
  <si>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</si>
  <si>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</si>
  <si>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</si>
  <si>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</si>
  <si>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</si>
  <si>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</si>
  <si>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</si>
  <si>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</si>
  <si>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</si>
  <si>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</si>
  <si>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</si>
  <si>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</si>
  <si>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</si>
  <si>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</si>
  <si>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</si>
  <si>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</si>
  <si>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</si>
  <si>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</si>
  <si>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</si>
  <si>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</si>
  <si>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</si>
  <si>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</si>
  <si>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</si>
  <si>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</si>
  <si>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</si>
  <si>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</si>
  <si>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</si>
  <si>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</si>
  <si>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</si>
  <si>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</si>
  <si>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</si>
  <si>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</si>
  <si>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</si>
  <si>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</si>
  <si>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</si>
  <si>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</si>
  <si>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</si>
  <si>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</si>
  <si>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</si>
  <si>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</si>
  <si>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</si>
  <si>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</si>
  <si>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</si>
  <si>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</si>
  <si>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</si>
  <si>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</si>
  <si>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</si>
  <si>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</si>
  <si>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</si>
  <si>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</si>
  <si>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</si>
  <si>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</si>
  <si>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</si>
  <si>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</si>
  <si>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</si>
  <si>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</si>
  <si>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</si>
  <si>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</si>
  <si>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</si>
  <si>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</si>
  <si>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</si>
  <si>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</si>
  <si>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</si>
  <si>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</si>
  <si>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</si>
  <si>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</si>
  <si>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</si>
  <si>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</si>
  <si>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</si>
  <si>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</si>
  <si>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</si>
  <si>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</si>
  <si>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</si>
  <si>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</si>
  <si>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</si>
  <si>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</si>
  <si>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</si>
  <si>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</si>
  <si>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</si>
  <si>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</si>
  <si>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</si>
  <si>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</si>
  <si>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</si>
  <si>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</si>
  <si>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</si>
  <si>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</si>
  <si>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</si>
  <si>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</si>
  <si>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</si>
  <si>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</si>
  <si>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</si>
  <si>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</si>
  <si>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</si>
  <si>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</si>
  <si>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</si>
  <si>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</si>
  <si>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</si>
  <si>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</si>
  <si>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</si>
  <si>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</si>
  <si>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</si>
  <si>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</si>
  <si>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</si>
  <si>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</si>
  <si>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</si>
  <si>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</si>
  <si>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</si>
  <si>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</si>
  <si>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</si>
  <si>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</si>
  <si>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</si>
  <si>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</si>
  <si>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</si>
  <si>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</si>
  <si>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</si>
  <si>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</si>
  <si>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</si>
  <si>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</si>
  <si>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</si>
  <si>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</si>
  <si>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</si>
  <si>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</si>
  <si>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</si>
  <si>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</si>
  <si>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</si>
  <si>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</si>
  <si>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</si>
  <si>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</si>
  <si>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</si>
  <si>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</si>
  <si>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</si>
  <si>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</si>
  <si>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</si>
  <si>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</si>
  <si>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</si>
  <si>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</si>
  <si>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</si>
  <si>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</si>
  <si>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</si>
  <si>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</si>
  <si>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</si>
  <si>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</si>
  <si>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</si>
  <si>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</si>
  <si>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</si>
  <si>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</si>
  <si>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</si>
  <si>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</si>
  <si>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</si>
  <si>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</si>
  <si>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</si>
  <si>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</si>
  <si>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</si>
  <si>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</si>
  <si>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</si>
  <si>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</si>
  <si>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</si>
  <si>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</si>
  <si>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</si>
  <si>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</si>
  <si>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</si>
  <si>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</si>
  <si>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</si>
  <si>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</si>
  <si>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</si>
  <si>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</si>
  <si>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</si>
  <si>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</si>
  <si>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</si>
  <si>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</si>
  <si>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</si>
  <si>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</si>
  <si>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</si>
  <si>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</si>
  <si>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</si>
  <si>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</si>
  <si>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</si>
  <si>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</si>
  <si>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</si>
  <si>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</si>
  <si>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</si>
  <si>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</si>
  <si>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</si>
  <si>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</si>
  <si>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</si>
  <si>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</si>
  <si>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</si>
  <si>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</si>
  <si>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</si>
  <si>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</si>
  <si>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</si>
  <si>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</si>
  <si>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</si>
  <si>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</si>
  <si>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</si>
  <si>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</si>
  <si>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</si>
  <si>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</si>
  <si>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</si>
  <si>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</si>
  <si>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</si>
  <si>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</si>
  <si>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</si>
  <si>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</si>
  <si>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</si>
  <si>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</si>
  <si>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</si>
  <si>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</si>
  <si>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</si>
  <si>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</si>
  <si>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</si>
  <si>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</si>
  <si>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</si>
  <si>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</si>
  <si>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</si>
  <si>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</si>
  <si>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</si>
  <si>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</si>
  <si>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</si>
  <si>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</si>
  <si>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</si>
  <si>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</si>
  <si>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</si>
  <si>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</si>
  <si>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</si>
  <si>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</si>
  <si>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</si>
  <si>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</si>
  <si>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</si>
  <si>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</si>
  <si>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</si>
  <si>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</si>
  <si>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</si>
  <si>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</si>
  <si>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</si>
  <si>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</si>
  <si>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</si>
  <si>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</si>
  <si>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</si>
  <si>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</si>
  <si>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</si>
  <si>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</si>
  <si>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</si>
  <si>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</si>
  <si>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</si>
  <si>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</si>
  <si>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</si>
  <si>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</si>
  <si>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</si>
  <si>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</si>
  <si>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</si>
  <si>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</si>
  <si>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</si>
  <si>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</si>
  <si>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</si>
  <si>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</si>
  <si>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</si>
  <si>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</si>
  <si>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</si>
  <si>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</si>
  <si>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</si>
  <si>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</si>
  <si>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</si>
  <si>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</si>
  <si>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</si>
  <si>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</si>
  <si>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</si>
  <si>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</si>
  <si>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</si>
  <si>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</si>
  <si>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</si>
  <si>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</si>
  <si>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</si>
  <si>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</si>
  <si>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</si>
  <si>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</si>
  <si>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</si>
  <si>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</si>
  <si>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</si>
  <si>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</si>
  <si>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</si>
  <si>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</si>
  <si>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</si>
  <si>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</si>
  <si>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</si>
  <si>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</si>
  <si>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</si>
  <si>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</si>
  <si>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</si>
  <si>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</si>
  <si>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</si>
  <si>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</si>
  <si>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</si>
  <si>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</si>
  <si>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</si>
  <si>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</si>
  <si>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</si>
  <si>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</si>
  <si>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</si>
  <si>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</si>
  <si>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</si>
  <si>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</si>
  <si>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</si>
  <si>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</si>
  <si>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</si>
  <si>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</si>
  <si>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</si>
  <si>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</si>
  <si>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</si>
  <si>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</si>
  <si>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</si>
  <si>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</si>
  <si>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</si>
  <si>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</si>
  <si>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</si>
  <si>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</si>
  <si>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</si>
  <si>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</si>
  <si>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</si>
  <si>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</si>
  <si>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</si>
  <si>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</si>
  <si>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</si>
  <si>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</si>
  <si>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</si>
  <si>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</si>
  <si>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</si>
  <si>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</si>
  <si>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</si>
  <si>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</si>
  <si>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</si>
  <si>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</si>
  <si>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</si>
  <si>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</si>
  <si>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</si>
  <si>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</si>
  <si>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</si>
  <si>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</si>
  <si>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</si>
  <si>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</si>
  <si>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</si>
  <si>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</si>
  <si>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</si>
  <si>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</si>
  <si>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</si>
  <si>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</si>
  <si>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</si>
  <si>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</si>
  <si>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</si>
  <si>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</si>
  <si>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</si>
  <si>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</si>
  <si>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</si>
  <si>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</si>
  <si>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</si>
  <si>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</si>
  <si>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</si>
  <si>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</si>
  <si>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</si>
  <si>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</si>
  <si>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</si>
  <si>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</si>
  <si>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</si>
  <si>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</si>
  <si>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</si>
  <si>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</si>
  <si>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</si>
  <si>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</si>
  <si>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</si>
  <si>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</si>
  <si>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</si>
  <si>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</si>
  <si>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</si>
  <si>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</si>
  <si>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</si>
  <si>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</si>
  <si>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</si>
  <si>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</si>
  <si>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</si>
  <si>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</si>
  <si>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</si>
  <si>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</si>
  <si>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</si>
  <si>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</si>
  <si>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</si>
  <si>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</si>
  <si>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</si>
  <si>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</si>
  <si>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</si>
  <si>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</si>
  <si>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</si>
  <si>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</si>
  <si>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</si>
  <si>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</si>
  <si>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</si>
  <si>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</si>
  <si>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</si>
  <si>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</si>
  <si>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</si>
  <si>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</si>
  <si>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</si>
  <si>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</si>
  <si>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</si>
  <si>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</si>
  <si>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</si>
  <si>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</si>
  <si>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</si>
  <si>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</si>
  <si>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</si>
  <si>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</si>
  <si>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</si>
  <si>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</si>
  <si>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</si>
  <si>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</si>
  <si>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</si>
  <si>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</si>
  <si>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</si>
  <si>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</si>
  <si>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</si>
  <si>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</si>
  <si>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</si>
  <si>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</si>
  <si>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</si>
  <si>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</si>
  <si>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</si>
  <si>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</si>
  <si>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</si>
  <si>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</si>
  <si>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</si>
  <si>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</si>
  <si>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</si>
  <si>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</si>
  <si>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</si>
  <si>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</si>
  <si>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</si>
  <si>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</si>
  <si>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</si>
  <si>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</si>
  <si>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</si>
  <si>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</si>
  <si>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</si>
  <si>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</si>
  <si>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</si>
  <si>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</si>
  <si>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</si>
  <si>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</si>
  <si>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</si>
  <si>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</si>
  <si>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</si>
  <si>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</si>
  <si>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</si>
  <si>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</si>
  <si>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</si>
  <si>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</si>
  <si>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</si>
  <si>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</si>
  <si>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</si>
  <si>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</si>
  <si>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</si>
  <si>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</si>
  <si>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</si>
  <si>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</si>
  <si>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</si>
  <si>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</si>
  <si>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</si>
  <si>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</si>
  <si>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</si>
  <si>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</si>
  <si>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</si>
  <si>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</si>
  <si>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</si>
  <si>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</si>
  <si>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</si>
  <si>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</si>
  <si>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</si>
  <si>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</si>
  <si>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</si>
  <si>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</si>
  <si>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</si>
  <si>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</si>
  <si>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</si>
  <si>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</si>
  <si>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</si>
  <si>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</si>
  <si>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</si>
  <si>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</si>
  <si>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</si>
  <si>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</si>
  <si>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</si>
  <si>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</si>
  <si>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</si>
  <si>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</si>
  <si>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</si>
  <si>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</si>
  <si>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</si>
  <si>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</si>
  <si>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</si>
  <si>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</si>
  <si>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</si>
  <si>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</si>
  <si>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</si>
  <si>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</si>
  <si>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</si>
  <si>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</si>
  <si>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</si>
  <si>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</si>
  <si>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</si>
  <si>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</si>
  <si>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</si>
  <si>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</si>
  <si>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</si>
  <si>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</si>
  <si>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</si>
  <si>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</si>
  <si>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</si>
  <si>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</si>
  <si>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</si>
  <si>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</si>
  <si>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</si>
  <si>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</si>
  <si>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</si>
  <si>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</si>
  <si>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</si>
  <si>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</si>
  <si>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</si>
  <si>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</si>
  <si>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</si>
  <si>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</si>
  <si>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</si>
  <si>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</si>
  <si>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</si>
  <si>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</si>
  <si>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</si>
  <si>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</si>
  <si>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</si>
  <si>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</si>
  <si>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</si>
  <si>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</si>
  <si>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</si>
  <si>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</si>
  <si>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</si>
  <si>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</si>
  <si>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</si>
  <si>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</si>
  <si>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</si>
  <si>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</si>
  <si>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</si>
  <si>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</si>
  <si>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</si>
  <si>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</si>
  <si>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</si>
  <si>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</si>
  <si>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</si>
  <si>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</si>
  <si>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</si>
  <si>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</si>
  <si>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</si>
  <si>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</si>
  <si>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</si>
  <si>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</si>
  <si>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</si>
  <si>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</si>
  <si>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</si>
  <si>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</si>
  <si>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</si>
  <si>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</si>
  <si>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</si>
  <si>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</si>
  <si>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</si>
  <si>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</si>
  <si>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</si>
  <si>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</si>
  <si>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</si>
  <si>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</si>
  <si>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</si>
  <si>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</si>
  <si>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</si>
  <si>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</si>
  <si>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</si>
  <si>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</si>
  <si>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</si>
  <si>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</si>
  <si>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</si>
  <si>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</si>
  <si>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</si>
  <si>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</si>
  <si>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</si>
  <si>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</si>
  <si>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</si>
  <si>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</si>
  <si>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</si>
  <si>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</si>
  <si>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</si>
  <si>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</si>
  <si>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</si>
  <si>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</si>
  <si>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</si>
  <si>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</si>
  <si>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</si>
  <si>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</si>
  <si>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</si>
  <si>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</si>
  <si>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</si>
  <si>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</si>
  <si>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</si>
  <si>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</si>
  <si>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</si>
  <si>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</si>
  <si>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</si>
  <si>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</si>
  <si>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</si>
  <si>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</si>
  <si>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</si>
  <si>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</si>
  <si>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</si>
  <si>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</si>
  <si>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</si>
  <si>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</si>
  <si>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</si>
  <si>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</si>
  <si>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</si>
  <si>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</si>
  <si>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</si>
  <si>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</si>
  <si>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</si>
  <si>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</si>
  <si>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</si>
  <si>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</si>
  <si>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</si>
  <si>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</si>
  <si>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</si>
  <si>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</si>
  <si>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</si>
  <si>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</si>
  <si>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</si>
  <si>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</si>
  <si>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</si>
  <si>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</si>
  <si>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</si>
  <si>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</si>
  <si>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</si>
  <si>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</si>
  <si>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</si>
  <si>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</si>
  <si>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</si>
  <si>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</si>
  <si>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</si>
  <si>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</si>
  <si>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</si>
  <si>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</si>
  <si>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</si>
  <si>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</si>
  <si>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</si>
  <si>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</si>
  <si>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</si>
  <si>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</si>
  <si>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</si>
  <si>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</si>
  <si>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</si>
  <si>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</si>
  <si>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</si>
  <si>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</si>
  <si>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</si>
  <si>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</si>
  <si>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</si>
  <si>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</si>
  <si>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</si>
  <si>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</si>
  <si>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</si>
  <si>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</si>
  <si>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</si>
  <si>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</si>
  <si>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</si>
  <si>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</si>
  <si>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</si>
  <si>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</si>
  <si>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</si>
  <si>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</si>
  <si>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</si>
  <si>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</si>
  <si>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</si>
  <si>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</si>
  <si>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</si>
  <si>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</si>
  <si>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</si>
  <si>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</si>
  <si>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</si>
  <si>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</si>
  <si>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</si>
  <si>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</si>
  <si>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</si>
  <si>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</si>
  <si>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</si>
  <si>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</si>
  <si>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</si>
  <si>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</si>
  <si>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</si>
  <si>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</si>
  <si>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</si>
  <si>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</si>
  <si>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</si>
  <si>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</si>
  <si>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</si>
  <si>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</si>
  <si>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</si>
  <si>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</si>
  <si>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</si>
  <si>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</si>
  <si>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</si>
  <si>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</si>
  <si>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</si>
  <si>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</si>
  <si>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</si>
  <si>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</si>
  <si>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</si>
  <si>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</si>
  <si>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</si>
  <si>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</si>
  <si>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</si>
  <si>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</si>
  <si>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</si>
  <si>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</si>
  <si>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</si>
  <si>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</si>
  <si>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</si>
  <si>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</si>
  <si>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</si>
  <si>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</si>
  <si>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</si>
  <si>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</si>
  <si>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</si>
  <si>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</si>
  <si>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</si>
  <si>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</si>
  <si>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</si>
  <si>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</si>
  <si>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</si>
  <si>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</si>
  <si>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</si>
  <si>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</si>
  <si>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</si>
  <si>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</si>
  <si>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</si>
  <si>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</si>
  <si>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</si>
  <si>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</si>
  <si>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</si>
  <si>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</si>
  <si>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</si>
  <si>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</si>
  <si>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</si>
  <si>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</si>
  <si>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</si>
  <si>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</si>
  <si>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</si>
  <si>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</si>
  <si>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</si>
  <si>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</si>
  <si>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</si>
  <si>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</si>
  <si>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</si>
  <si>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</si>
  <si>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</si>
  <si>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</si>
  <si>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</si>
  <si>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</si>
  <si>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</si>
  <si>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</si>
  <si>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</si>
  <si>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</si>
  <si>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</si>
  <si>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</si>
  <si>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</si>
  <si>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</si>
  <si>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</si>
  <si>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</si>
  <si>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</si>
  <si>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</si>
  <si>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</si>
  <si>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</si>
  <si>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</si>
  <si>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</si>
  <si>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</si>
  <si>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</si>
  <si>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</si>
  <si>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</si>
  <si>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</si>
  <si>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</si>
  <si>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</si>
  <si>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</si>
  <si>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</si>
  <si>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</si>
  <si>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</si>
  <si>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</si>
  <si>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</si>
  <si>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</si>
  <si>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</si>
  <si>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</si>
  <si>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</si>
  <si>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</si>
  <si>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</si>
  <si>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</si>
  <si>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</si>
  <si>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</si>
  <si>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</si>
  <si>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</si>
  <si>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</si>
  <si>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</si>
  <si>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</si>
  <si>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</si>
  <si>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</si>
  <si>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</si>
  <si>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</si>
  <si>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</si>
  <si>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</si>
  <si>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</si>
  <si>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</si>
  <si>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</si>
  <si>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</si>
  <si>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</si>
  <si>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</si>
  <si>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</si>
  <si>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</si>
  <si>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</si>
  <si>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</si>
  <si>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</si>
  <si>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</si>
  <si>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</si>
  <si>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</si>
  <si>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</si>
  <si>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</si>
  <si>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</si>
  <si>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</si>
  <si>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</si>
  <si>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</si>
  <si>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</si>
  <si>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</si>
  <si>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</si>
  <si>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</si>
  <si>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</si>
  <si>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</si>
  <si>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</si>
  <si>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</si>
  <si>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</si>
  <si>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</si>
  <si>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</si>
  <si>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</si>
  <si>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</si>
  <si>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</si>
  <si>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</si>
  <si>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</si>
  <si>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</si>
  <si>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</si>
  <si>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</si>
  <si>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</si>
  <si>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</si>
  <si>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</si>
  <si>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</si>
  <si>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</si>
  <si>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</si>
  <si>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</si>
  <si>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</si>
  <si>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</si>
  <si>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</si>
  <si>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</si>
  <si>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</si>
  <si>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</si>
  <si>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</si>
  <si>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</si>
  <si>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</si>
  <si>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</si>
  <si>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</si>
  <si>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</si>
  <si>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</si>
  <si>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</si>
  <si>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</si>
  <si>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</si>
  <si>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</si>
  <si>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</si>
  <si>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</si>
  <si>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</si>
  <si>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</si>
  <si>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</si>
  <si>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</si>
  <si>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</si>
  <si>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</si>
  <si>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</si>
  <si>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</si>
  <si>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</si>
  <si>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</si>
  <si>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</si>
  <si>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</si>
  <si>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</si>
  <si>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</si>
  <si>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</si>
  <si>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</si>
  <si>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</si>
  <si>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</si>
  <si>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</si>
  <si>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</si>
  <si>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</si>
  <si>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</si>
  <si>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</si>
  <si>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</si>
  <si>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</si>
  <si>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</si>
  <si>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</si>
  <si>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</si>
  <si>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</si>
  <si>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</si>
  <si>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</si>
  <si>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</si>
  <si>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</si>
  <si>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</si>
  <si>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</si>
  <si>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</si>
  <si>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</si>
  <si>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</si>
  <si>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</si>
  <si>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</si>
  <si>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</si>
  <si>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</si>
  <si>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</si>
  <si>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</si>
  <si>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</si>
  <si>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</si>
  <si>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</si>
  <si>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</si>
  <si>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</si>
  <si>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</si>
  <si>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</si>
  <si>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</si>
  <si>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</si>
  <si>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</si>
  <si>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</si>
  <si>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</si>
  <si>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</si>
  <si>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</si>
  <si>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</si>
  <si>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</si>
  <si>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</si>
  <si>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</si>
  <si>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</si>
  <si>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</si>
  <si>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</si>
  <si>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</si>
  <si>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</si>
  <si>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</si>
  <si>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</si>
  <si>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</si>
  <si>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</si>
  <si>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</si>
  <si>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</si>
  <si>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</si>
  <si>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</si>
  <si>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</si>
  <si>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</si>
  <si>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</si>
  <si>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</si>
  <si>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</si>
  <si>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</si>
  <si>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</si>
  <si>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</si>
  <si>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</si>
  <si>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</si>
  <si>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</si>
  <si>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</si>
  <si>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</si>
  <si>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</si>
  <si>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</si>
  <si>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</si>
  <si>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</si>
  <si>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</si>
  <si>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</si>
  <si>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</si>
  <si>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</si>
  <si>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</si>
  <si>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</si>
  <si>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</si>
  <si>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</si>
  <si>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</si>
  <si>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</si>
  <si>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</si>
  <si>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</si>
  <si>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</si>
  <si>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</si>
  <si>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</si>
  <si>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</si>
  <si>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</si>
  <si>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</si>
  <si>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</si>
  <si>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</si>
  <si>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</si>
  <si>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</si>
  <si>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</si>
  <si>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</si>
  <si>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</si>
  <si>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</si>
  <si>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</si>
  <si>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</si>
  <si>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</si>
  <si>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</si>
  <si>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</si>
  <si>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</si>
  <si>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</si>
  <si>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</si>
  <si>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</si>
  <si>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</si>
  <si>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</si>
  <si>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</si>
  <si>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</si>
  <si>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</si>
  <si>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</si>
  <si>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</si>
  <si>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</si>
  <si>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</si>
  <si>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</si>
  <si>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</si>
  <si>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</si>
  <si>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</si>
  <si>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</si>
  <si>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</si>
  <si>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</si>
  <si>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</si>
  <si>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</si>
  <si>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</si>
  <si>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</si>
  <si>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</si>
  <si>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</si>
  <si>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</si>
  <si>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</si>
  <si>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</si>
  <si>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</si>
  <si>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</si>
  <si>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</si>
  <si>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</si>
  <si>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</si>
  <si>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</si>
  <si>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</si>
  <si>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</si>
  <si>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</si>
  <si>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</si>
  <si>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</si>
  <si>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</si>
  <si>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</si>
  <si>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</si>
  <si>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</si>
  <si>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</si>
  <si>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</si>
  <si>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</si>
  <si>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</si>
  <si>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</si>
  <si>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</si>
  <si>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</si>
  <si>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</si>
  <si>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</si>
  <si>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</si>
  <si>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</si>
  <si>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</si>
  <si>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</si>
  <si>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</si>
  <si>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</si>
  <si>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</si>
  <si>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</si>
  <si>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</si>
  <si>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</si>
  <si>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</si>
  <si>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</si>
  <si>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</si>
  <si>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</si>
  <si>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</si>
  <si>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</si>
  <si>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</si>
  <si>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</si>
  <si>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</si>
  <si>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</si>
  <si>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</si>
  <si>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</si>
  <si>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</si>
  <si>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</si>
  <si>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</si>
  <si>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</si>
  <si>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</si>
  <si>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</si>
  <si>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</si>
  <si>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</si>
  <si>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</si>
  <si>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</si>
  <si>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</si>
  <si>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</si>
  <si>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</si>
  <si>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</si>
  <si>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</si>
  <si>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</si>
  <si>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</si>
  <si>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</si>
  <si>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</si>
  <si>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</si>
  <si>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</si>
  <si>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</si>
  <si>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</si>
  <si>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</si>
  <si>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</si>
  <si>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</si>
  <si>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</si>
  <si>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</si>
  <si>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</si>
  <si>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</si>
  <si>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</si>
  <si>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</si>
  <si>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</si>
  <si>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</si>
  <si>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</si>
  <si>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</si>
  <si>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</si>
  <si>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</si>
  <si>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</si>
  <si>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</si>
  <si>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</si>
  <si>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</si>
  <si>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</si>
  <si>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</si>
  <si>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</si>
  <si>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</si>
  <si>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</si>
  <si>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</si>
  <si>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</si>
  <si>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</si>
  <si>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</si>
  <si>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</si>
  <si>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</si>
  <si>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</si>
  <si>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</si>
  <si>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</si>
  <si>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</si>
  <si>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</si>
  <si>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</si>
  <si>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</si>
  <si>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</si>
  <si>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</si>
  <si>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</si>
  <si>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</si>
  <si>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</si>
  <si>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</si>
  <si>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</si>
  <si>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</si>
  <si>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</si>
  <si>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</si>
  <si>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</si>
  <si>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</si>
  <si>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</si>
  <si>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</si>
  <si>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</si>
  <si>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</si>
  <si>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</si>
  <si>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</si>
  <si>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</si>
  <si>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</si>
  <si>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</si>
  <si>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</si>
  <si>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</si>
  <si>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</si>
  <si>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</si>
  <si>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</si>
  <si>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</si>
  <si>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</si>
  <si>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</si>
  <si>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</si>
  <si>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</si>
  <si>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</si>
  <si>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</si>
  <si>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</si>
  <si>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</si>
  <si>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</si>
  <si>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</si>
  <si>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</si>
  <si>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</si>
  <si>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</si>
  <si>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</si>
  <si>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</si>
  <si>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</si>
  <si>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</si>
  <si>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</si>
  <si>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</si>
  <si>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</si>
  <si>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</si>
  <si>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</si>
  <si>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</si>
  <si>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</si>
  <si>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</si>
  <si>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</si>
  <si>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</si>
  <si>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</si>
  <si>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</si>
  <si>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</si>
  <si>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</si>
  <si>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</si>
  <si>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</si>
  <si>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</si>
  <si>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</si>
  <si>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</si>
  <si>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</si>
  <si>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</si>
  <si>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</si>
  <si>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</si>
  <si>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</si>
  <si>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</si>
  <si>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</si>
  <si>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</si>
  <si>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</si>
  <si>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</si>
  <si>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</si>
  <si>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</si>
  <si>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</si>
  <si>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</si>
  <si>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</si>
  <si>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</si>
  <si>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</si>
  <si>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</si>
  <si>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</si>
  <si>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</si>
  <si>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</si>
  <si>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</si>
  <si>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</si>
  <si>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</si>
  <si>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</si>
  <si>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</si>
  <si>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</si>
  <si>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</si>
  <si>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</si>
  <si>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</si>
  <si>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</si>
  <si>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</si>
  <si>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</si>
  <si>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</si>
  <si>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</si>
  <si>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</si>
  <si>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</si>
  <si>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</si>
  <si>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</si>
  <si>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</si>
  <si>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</si>
  <si>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</si>
  <si>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</si>
  <si>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</si>
  <si>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</si>
  <si>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</si>
  <si>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</si>
  <si>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</si>
  <si>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</si>
  <si>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</si>
  <si>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</si>
  <si>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</si>
  <si>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</si>
  <si>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</si>
  <si>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</si>
  <si>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</si>
  <si>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</si>
  <si>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</si>
  <si>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</si>
  <si>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</si>
  <si>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</si>
  <si>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</si>
  <si>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</si>
  <si>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</si>
  <si>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</si>
  <si>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</si>
  <si>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</si>
  <si>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</si>
  <si>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</si>
  <si>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</si>
  <si>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</si>
  <si>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</si>
  <si>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</si>
  <si>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</si>
  <si>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</si>
  <si>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</si>
  <si>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</si>
  <si>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</si>
  <si>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</si>
  <si>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</si>
  <si>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</si>
  <si>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</si>
  <si>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</si>
  <si>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</si>
  <si>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</si>
  <si>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</si>
  <si>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</si>
  <si>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</si>
  <si>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</si>
  <si>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</si>
  <si>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</si>
  <si>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</si>
  <si>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</si>
  <si>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</si>
  <si>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</si>
  <si>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</si>
  <si>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</si>
  <si>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</si>
  <si>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</si>
  <si>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</si>
  <si>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</si>
  <si>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</si>
  <si>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</si>
  <si>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</si>
  <si>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</si>
  <si>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</si>
  <si>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</si>
  <si>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</si>
  <si>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</si>
  <si>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</si>
  <si>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</si>
  <si>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</si>
  <si>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</si>
  <si>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</si>
  <si>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</si>
  <si>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</si>
  <si>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</si>
  <si>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</si>
  <si>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</si>
  <si>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</si>
  <si>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</si>
  <si>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</si>
  <si>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</si>
  <si>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</si>
  <si>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</si>
  <si>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</si>
  <si>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</si>
  <si>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</si>
  <si>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</si>
  <si>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</si>
  <si>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</si>
  <si>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</si>
  <si>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</si>
  <si>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</si>
  <si>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</si>
  <si>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</si>
  <si>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</si>
  <si>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</si>
  <si>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</si>
  <si>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</si>
  <si>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</si>
  <si>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</si>
  <si>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</si>
  <si>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</si>
  <si>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</si>
  <si>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</si>
  <si>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</si>
  <si>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</si>
  <si>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</si>
  <si>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</si>
  <si>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</si>
  <si>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</si>
  <si>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</si>
  <si>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</si>
  <si>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</si>
  <si>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</si>
  <si>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</si>
  <si>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</si>
  <si>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</si>
  <si>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</si>
  <si>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</si>
  <si>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</si>
  <si>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</si>
  <si>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</si>
  <si>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</si>
  <si>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</si>
  <si>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</si>
  <si>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</si>
  <si>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</si>
  <si>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</si>
  <si>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</si>
  <si>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</si>
  <si>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</si>
  <si>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</si>
  <si>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</si>
  <si>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</si>
  <si>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</si>
  <si>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</si>
  <si>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</si>
  <si>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</si>
  <si>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</si>
  <si>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</si>
  <si>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</si>
  <si>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</si>
  <si>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</si>
  <si>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</si>
  <si>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</si>
  <si>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</si>
  <si>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</si>
  <si>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</si>
  <si>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</si>
  <si>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</si>
  <si>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</si>
  <si>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</si>
  <si>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</si>
  <si>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</si>
  <si>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</si>
  <si>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</si>
  <si>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</si>
  <si>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</si>
  <si>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</si>
  <si>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</si>
  <si>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</si>
  <si>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</si>
  <si>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</si>
  <si>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</si>
  <si>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</si>
  <si>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</si>
  <si>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</si>
  <si>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</si>
  <si>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</si>
  <si>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</si>
  <si>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</si>
  <si>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</si>
  <si>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</si>
  <si>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</si>
  <si>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</si>
  <si>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</si>
  <si>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</si>
  <si>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</si>
  <si>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</si>
  <si>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</si>
  <si>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</si>
  <si>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</si>
  <si>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</si>
  <si>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</si>
  <si>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</si>
  <si>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</si>
  <si>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</si>
  <si>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</si>
  <si>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</si>
  <si>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</si>
  <si>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</si>
  <si>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</si>
  <si>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</si>
  <si>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</si>
  <si>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</si>
  <si>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</si>
  <si>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</si>
  <si>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</si>
  <si>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</si>
  <si>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</si>
  <si>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</si>
  <si>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</si>
  <si>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</si>
  <si>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</si>
  <si>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</si>
  <si>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</si>
  <si>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</si>
  <si>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</si>
  <si>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</si>
  <si>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</si>
  <si>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</si>
  <si>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</si>
  <si>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</si>
  <si>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</si>
  <si>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</si>
  <si>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</si>
  <si>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</si>
  <si>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</si>
  <si>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</si>
  <si>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</si>
  <si>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</si>
  <si>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</si>
  <si>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</si>
  <si>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</si>
  <si>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</si>
  <si>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</si>
  <si>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</si>
  <si>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</si>
  <si>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</si>
  <si>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</si>
  <si>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</si>
  <si>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</si>
  <si>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</si>
  <si>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</si>
  <si>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</si>
  <si>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</si>
  <si>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</si>
  <si>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</si>
  <si>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</si>
  <si>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</si>
  <si>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</si>
  <si>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</si>
  <si>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</si>
  <si>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</si>
  <si>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</si>
  <si>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</si>
  <si>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</si>
  <si>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</si>
  <si>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</si>
  <si>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</si>
  <si>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</si>
  <si>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</si>
  <si>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</si>
  <si>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</si>
  <si>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</si>
  <si>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</si>
  <si>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</si>
  <si>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</si>
  <si>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</si>
  <si>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</si>
  <si>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</si>
  <si>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</si>
  <si>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</si>
  <si>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</si>
  <si>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</si>
  <si>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</si>
  <si>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</si>
  <si>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</si>
  <si>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</si>
  <si>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</si>
  <si>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</si>
  <si>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</si>
  <si>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</si>
  <si>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</si>
  <si>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</si>
  <si>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</si>
  <si>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</si>
  <si>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</si>
  <si>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</si>
  <si>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</si>
  <si>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</si>
  <si>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</si>
  <si>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</si>
  <si>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</si>
  <si>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</si>
  <si>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</si>
  <si>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</si>
  <si>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</si>
  <si>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</si>
  <si>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</si>
  <si>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</si>
  <si>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</si>
  <si>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</si>
  <si>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</si>
  <si>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</si>
  <si>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</si>
  <si>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</si>
  <si>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</si>
  <si>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</si>
  <si>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</si>
  <si>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</si>
  <si>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</si>
  <si>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</si>
  <si>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</si>
  <si>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</si>
  <si>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</si>
  <si>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</si>
  <si>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</si>
  <si>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</si>
  <si>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</si>
  <si>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</si>
  <si>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</si>
  <si>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</si>
  <si>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</si>
  <si>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</si>
  <si>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</si>
  <si>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</si>
  <si>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</si>
  <si>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</si>
  <si>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</si>
  <si>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</si>
  <si>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</si>
  <si>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</si>
  <si>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</si>
  <si>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</si>
  <si>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</si>
  <si>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</si>
  <si>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</si>
  <si>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</si>
  <si>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</si>
  <si>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</si>
  <si>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</si>
  <si>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</si>
  <si>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</si>
  <si>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</si>
  <si>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</si>
  <si>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</si>
  <si>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</si>
  <si>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</si>
  <si>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</si>
  <si>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</si>
  <si>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</si>
  <si>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</si>
  <si>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</si>
  <si>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</si>
  <si>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</si>
  <si>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</si>
  <si>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</si>
  <si>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</si>
  <si>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</si>
  <si>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</si>
  <si>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</si>
  <si>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</si>
  <si>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</si>
  <si>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</si>
  <si>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</si>
  <si>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</si>
  <si>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</si>
  <si>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</si>
  <si>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</si>
  <si>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</si>
  <si>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</si>
  <si>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</si>
  <si>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</si>
  <si>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</si>
  <si>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</si>
  <si>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</si>
  <si>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</si>
  <si>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</si>
  <si>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</si>
  <si>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</si>
  <si>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</si>
  <si>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</si>
  <si>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</si>
  <si>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</si>
  <si>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</si>
  <si>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</si>
  <si>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</si>
  <si>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</si>
  <si>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</si>
  <si>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</si>
  <si>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</si>
  <si>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</si>
  <si>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</si>
  <si>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</si>
  <si>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</si>
  <si>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</si>
  <si>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</si>
  <si>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</si>
  <si>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</si>
  <si>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</si>
  <si>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</si>
  <si>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</si>
  <si>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</si>
  <si>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</si>
  <si>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</si>
  <si>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</si>
  <si>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</si>
  <si>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</si>
  <si>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</si>
  <si>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</si>
  <si>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</si>
  <si>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</si>
  <si>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</si>
  <si>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</si>
  <si>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</si>
  <si>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</si>
  <si>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</si>
  <si>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</si>
  <si>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</si>
  <si>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</si>
  <si>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</si>
  <si>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</si>
  <si>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</si>
  <si>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</si>
  <si>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</si>
  <si>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</si>
  <si>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</si>
  <si>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</si>
  <si>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</si>
  <si>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</si>
  <si>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</si>
  <si>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</si>
  <si>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</si>
  <si>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</si>
  <si>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</si>
  <si>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</si>
  <si>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</si>
  <si>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</si>
  <si>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</si>
  <si>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</si>
  <si>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</si>
  <si>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</si>
  <si>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</si>
  <si>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</si>
  <si>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</si>
  <si>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</si>
  <si>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</si>
  <si>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</si>
  <si>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</si>
  <si>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</si>
  <si>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</si>
  <si>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</si>
  <si>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</si>
  <si>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</si>
  <si>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</si>
  <si>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</si>
  <si>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</si>
  <si>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</si>
  <si>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</si>
  <si>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</si>
  <si>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</si>
  <si>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</si>
  <si>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</si>
  <si>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</si>
  <si>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</si>
  <si>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</si>
  <si>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</si>
  <si>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</si>
  <si>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</si>
  <si>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</si>
  <si>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</si>
  <si>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</si>
  <si>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</si>
  <si>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</si>
  <si>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</si>
  <si>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</si>
  <si>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</si>
  <si>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</si>
  <si>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</si>
  <si>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</si>
  <si>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</si>
  <si>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</si>
  <si>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</si>
  <si>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</si>
  <si>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</si>
  <si>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</si>
  <si>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</si>
  <si>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</si>
  <si>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</si>
  <si>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</si>
  <si>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</si>
  <si>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</si>
  <si>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</si>
  <si>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</si>
  <si>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</si>
  <si>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</si>
  <si>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</si>
  <si>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</si>
  <si>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</si>
  <si>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</si>
  <si>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</si>
  <si>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</si>
  <si>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</si>
  <si>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</si>
  <si>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</si>
  <si>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</si>
  <si>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</si>
  <si>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</si>
  <si>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</si>
  <si>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</si>
  <si>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</si>
  <si>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</si>
  <si>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</si>
  <si>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</si>
  <si>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</si>
  <si>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</si>
  <si>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</si>
  <si>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</si>
  <si>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</si>
  <si>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</si>
  <si>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</si>
  <si>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</si>
  <si>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</si>
  <si>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</si>
  <si>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</si>
  <si>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</si>
  <si>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</si>
  <si>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</si>
  <si>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</si>
  <si>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</si>
  <si>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</si>
  <si>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</si>
  <si>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</si>
  <si>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</si>
  <si>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</si>
  <si>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</si>
  <si>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</si>
  <si>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</si>
  <si>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</si>
  <si>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</si>
  <si>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</si>
  <si>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</si>
  <si>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</si>
  <si>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</si>
  <si>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</si>
  <si>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</si>
  <si>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</si>
  <si>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</si>
  <si>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</si>
  <si>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</si>
  <si>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</si>
  <si>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</si>
  <si>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</si>
  <si>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</si>
  <si>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</si>
  <si>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</si>
  <si>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</si>
  <si>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</si>
  <si>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</si>
  <si>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</si>
  <si>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</si>
  <si>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</si>
  <si>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</si>
  <si>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</si>
  <si>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</si>
  <si>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</si>
  <si>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</si>
  <si>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</si>
  <si>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</si>
  <si>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</si>
  <si>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</si>
  <si>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</si>
  <si>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</si>
  <si>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</si>
  <si>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</si>
  <si>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</si>
  <si>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</si>
  <si>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</si>
  <si>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</si>
  <si>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</si>
  <si>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</si>
  <si>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</si>
  <si>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</si>
  <si>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</si>
  <si>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</si>
  <si>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</si>
  <si>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</si>
  <si>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</si>
  <si>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</si>
  <si>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</si>
  <si>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</si>
  <si>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</si>
  <si>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</si>
  <si>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</si>
  <si>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</si>
  <si>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</si>
  <si>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</si>
  <si>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</si>
  <si>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</si>
  <si>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</si>
  <si>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</si>
  <si>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</si>
  <si>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</si>
  <si>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</si>
  <si>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</si>
  <si>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</si>
  <si>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</si>
  <si>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</si>
  <si>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</si>
  <si>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</si>
  <si>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</si>
  <si>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</si>
  <si>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</si>
  <si>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</si>
  <si>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</si>
  <si>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</si>
  <si>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</si>
  <si>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</si>
  <si>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</si>
  <si>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</si>
  <si>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</si>
  <si>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</si>
  <si>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</si>
  <si>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</si>
  <si>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</si>
  <si>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</si>
  <si>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</si>
  <si>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</si>
  <si>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</si>
  <si>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</si>
  <si>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</si>
  <si>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</si>
  <si>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</si>
  <si>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</si>
  <si>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</si>
  <si>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</si>
  <si>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</si>
  <si>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</si>
  <si>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</si>
  <si>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</si>
  <si>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</si>
  <si>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</si>
  <si>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</si>
  <si>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</si>
  <si>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</si>
  <si>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</si>
  <si>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</si>
  <si>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</si>
  <si>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</si>
  <si>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</si>
  <si>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</si>
  <si>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</si>
  <si>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</si>
  <si>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</si>
  <si>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</si>
  <si>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</si>
  <si>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</si>
  <si>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</si>
  <si>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</si>
  <si>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</si>
  <si>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</si>
  <si>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</si>
  <si>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</si>
  <si>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</si>
  <si>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</si>
  <si>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</si>
  <si>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</si>
  <si>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</si>
  <si>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</si>
  <si>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</si>
  <si>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</si>
  <si>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</si>
  <si>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</si>
  <si>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</si>
  <si>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</si>
  <si>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</si>
  <si>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</si>
  <si>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</si>
  <si>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</si>
  <si>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</si>
  <si>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</si>
  <si>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</si>
  <si>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</si>
  <si>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</si>
  <si>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</si>
  <si>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</si>
  <si>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</si>
  <si>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</si>
  <si>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</si>
  <si>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</si>
  <si>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</si>
  <si>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</si>
  <si>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</si>
  <si>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</si>
  <si>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</si>
  <si>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</si>
  <si>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</si>
  <si>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</si>
  <si>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</si>
  <si>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</si>
  <si>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</si>
  <si>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</si>
  <si>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</si>
  <si>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</si>
  <si>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</si>
  <si>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</si>
  <si>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</si>
  <si>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</si>
  <si>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</si>
  <si>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</si>
  <si>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</si>
  <si>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</si>
  <si>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</si>
  <si>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</si>
  <si>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</si>
  <si>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</si>
  <si>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</si>
  <si>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</si>
  <si>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</si>
  <si>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</si>
  <si>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</si>
  <si>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</si>
  <si>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</si>
  <si>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</si>
  <si>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</si>
  <si>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</si>
  <si>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</si>
  <si>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</si>
  <si>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</si>
  <si>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</si>
  <si>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</si>
  <si>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</si>
  <si>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</si>
  <si>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</si>
  <si>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</si>
  <si>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</si>
  <si>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</si>
  <si>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</si>
  <si>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</si>
  <si>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</si>
  <si>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</si>
  <si>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</si>
  <si>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</si>
  <si>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</si>
  <si>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</si>
  <si>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</si>
  <si>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</si>
  <si>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</si>
  <si>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</si>
  <si>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</si>
  <si>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</si>
  <si>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</si>
  <si>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</si>
  <si>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</si>
  <si>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</si>
  <si>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</si>
  <si>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</si>
  <si>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</si>
  <si>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</si>
  <si>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</si>
  <si>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</si>
  <si>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</si>
  <si>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</si>
  <si>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</si>
  <si>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</si>
  <si>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</si>
  <si>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</si>
  <si>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</si>
  <si>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</si>
  <si>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</si>
  <si>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</si>
  <si>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</si>
  <si>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</si>
  <si>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</si>
  <si>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</si>
  <si>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</si>
  <si>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</si>
  <si>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</si>
  <si>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</si>
  <si>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</si>
  <si>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</si>
  <si>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</si>
  <si>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</si>
  <si>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</si>
  <si>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</si>
  <si>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</si>
  <si>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</si>
  <si>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</si>
  <si>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</si>
  <si>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</si>
  <si>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</si>
  <si>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</si>
  <si>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</si>
  <si>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</si>
  <si>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</si>
  <si>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</si>
  <si>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</si>
  <si>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</si>
  <si>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</si>
  <si>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</si>
  <si>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</si>
  <si>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</si>
  <si>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</si>
  <si>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</si>
  <si>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</si>
  <si>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</si>
  <si>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</si>
  <si>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</si>
  <si>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</si>
  <si>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</si>
  <si>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</si>
  <si>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</si>
  <si>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</si>
  <si>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</si>
  <si>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</si>
  <si>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</si>
  <si>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</si>
  <si>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</si>
  <si>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</si>
  <si>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</si>
  <si>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</si>
  <si>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</si>
  <si>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</si>
  <si>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</si>
  <si>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</si>
  <si>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</si>
  <si>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</si>
  <si>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</si>
  <si>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</si>
  <si>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</si>
  <si>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</si>
  <si>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</si>
  <si>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</si>
  <si>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</si>
  <si>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</si>
  <si>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</si>
  <si>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</si>
  <si>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</si>
  <si>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</si>
  <si>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</si>
  <si>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</si>
  <si>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</si>
  <si>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</si>
  <si>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</si>
  <si>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</si>
  <si>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</si>
  <si>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</si>
  <si>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</si>
  <si>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</si>
  <si>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</si>
  <si>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</si>
  <si>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</si>
  <si>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</si>
  <si>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</si>
  <si>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</si>
  <si>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</si>
  <si>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</si>
  <si>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</si>
  <si>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</si>
  <si>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</si>
  <si>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</si>
  <si>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</si>
  <si>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</si>
  <si>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</si>
  <si>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</si>
  <si>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</si>
  <si>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</si>
  <si>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</si>
  <si>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</si>
  <si>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</si>
  <si>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</si>
  <si>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</si>
  <si>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</si>
  <si>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</si>
  <si>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</si>
  <si>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</si>
  <si>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</si>
  <si>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</si>
  <si>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</si>
  <si>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</si>
  <si>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</si>
  <si>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</si>
  <si>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</si>
  <si>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</si>
  <si>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</si>
  <si>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</si>
  <si>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</si>
  <si>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</si>
  <si>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</si>
  <si>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</si>
  <si>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</si>
  <si>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</si>
  <si>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</si>
  <si>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</si>
  <si>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</si>
  <si>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</si>
  <si>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</si>
  <si>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</si>
  <si>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</si>
  <si>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</si>
  <si>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</si>
  <si>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</si>
  <si>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</si>
  <si>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</si>
  <si>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</si>
  <si>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</si>
  <si>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</si>
  <si>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</si>
  <si>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</si>
  <si>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</si>
  <si>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</si>
  <si>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</si>
  <si>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</si>
  <si>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</si>
  <si>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</si>
  <si>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</si>
  <si>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</si>
  <si>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</si>
  <si>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</si>
  <si>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</si>
  <si>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</si>
  <si>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</si>
  <si>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</si>
  <si>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</si>
  <si>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</si>
  <si>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</si>
  <si>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</si>
  <si>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</si>
  <si>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</si>
  <si>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</si>
  <si>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</si>
  <si>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</si>
  <si>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</si>
  <si>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</si>
  <si>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</si>
  <si>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</si>
  <si>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</si>
  <si>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</si>
  <si>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</si>
  <si>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</si>
  <si>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</si>
  <si>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</si>
  <si>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</si>
  <si>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</si>
  <si>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</si>
  <si>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</si>
  <si>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</si>
  <si>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</si>
  <si>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</si>
  <si>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</si>
  <si>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</si>
  <si>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</si>
  <si>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</si>
  <si>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</si>
  <si>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</si>
  <si>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</si>
  <si>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</si>
  <si>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</si>
  <si>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</si>
  <si>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</si>
  <si>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</si>
  <si>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</si>
  <si>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</si>
  <si>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</si>
  <si>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</si>
  <si>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</si>
  <si>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</si>
  <si>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</si>
  <si>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</si>
  <si>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</si>
  <si>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</si>
  <si>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</si>
  <si>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</si>
  <si>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</si>
  <si>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</si>
  <si>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</si>
  <si>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</si>
  <si>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</si>
  <si>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</si>
  <si>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</si>
  <si>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</si>
  <si>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</si>
  <si>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</si>
  <si>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</si>
  <si>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</si>
  <si>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</si>
  <si>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</si>
  <si>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</si>
  <si>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</si>
  <si>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</si>
  <si>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</si>
  <si>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</si>
  <si>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</si>
  <si>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</si>
  <si>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</si>
  <si>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</si>
  <si>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</si>
  <si>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</si>
  <si>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</si>
  <si>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</si>
  <si>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</si>
  <si>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</si>
  <si>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</si>
  <si>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</si>
  <si>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</si>
  <si>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</si>
  <si>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</si>
  <si>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</si>
  <si>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</si>
  <si>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</si>
  <si>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</si>
  <si>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</si>
  <si>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</si>
  <si>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</si>
  <si>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</si>
  <si>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</si>
  <si>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</si>
  <si>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</si>
  <si>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</si>
  <si>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</si>
  <si>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</si>
  <si>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</si>
  <si>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</si>
  <si>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</si>
  <si>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</si>
  <si>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</si>
  <si>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</si>
  <si>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</si>
  <si>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</si>
  <si>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</si>
  <si>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</si>
  <si>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</si>
  <si>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</si>
  <si>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</si>
  <si>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</si>
  <si>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</si>
  <si>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</si>
  <si>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</si>
  <si>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</si>
  <si>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</si>
  <si>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</si>
  <si>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</si>
  <si>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</si>
  <si>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</si>
  <si>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</si>
  <si>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</si>
  <si>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</si>
  <si>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</si>
  <si>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</si>
  <si>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</si>
  <si>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</si>
  <si>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</si>
  <si>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</si>
  <si>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</si>
  <si>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</si>
  <si>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</si>
  <si>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</si>
  <si>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</si>
  <si>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</si>
  <si>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</si>
  <si>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</si>
  <si>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</si>
  <si>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</si>
  <si>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</si>
  <si>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</si>
  <si>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</si>
  <si>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</si>
  <si>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</si>
  <si>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</si>
  <si>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</si>
  <si>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</si>
  <si>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</si>
  <si>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</si>
  <si>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</si>
  <si>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</si>
  <si>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</si>
  <si>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</si>
  <si>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</si>
  <si>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</si>
  <si>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</si>
  <si>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</si>
  <si>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</si>
  <si>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</si>
  <si>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</si>
  <si>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</si>
  <si>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</si>
  <si>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</si>
  <si>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</si>
  <si>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</si>
  <si>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</si>
  <si>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</si>
  <si>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</si>
  <si>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</si>
  <si>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</si>
  <si>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</si>
  <si>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</si>
  <si>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</si>
  <si>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</si>
  <si>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</si>
  <si>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</si>
  <si>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</si>
  <si>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</si>
  <si>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</si>
  <si>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</si>
  <si>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</si>
  <si>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</si>
  <si>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</si>
  <si>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</si>
  <si>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</si>
  <si>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</si>
  <si>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</si>
  <si>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</si>
  <si>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</si>
  <si>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</si>
  <si>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</si>
  <si>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</si>
  <si>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</si>
  <si>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</si>
  <si>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</si>
  <si>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</si>
  <si>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</si>
  <si>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</si>
  <si>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</si>
  <si>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</si>
  <si>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</si>
  <si>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</si>
  <si>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</si>
  <si>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</si>
  <si>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</si>
  <si>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</si>
  <si>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</si>
  <si>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</si>
  <si>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</si>
  <si>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</si>
  <si>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</si>
  <si>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</si>
  <si>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</si>
  <si>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</si>
  <si>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</si>
  <si>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</si>
  <si>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</si>
  <si>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</si>
  <si>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</si>
  <si>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</si>
  <si>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</si>
  <si>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</si>
  <si>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</si>
  <si>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</si>
  <si>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</si>
  <si>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</si>
  <si>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</si>
  <si>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</si>
  <si>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</si>
  <si>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</si>
  <si>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</si>
  <si>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</si>
  <si>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</si>
  <si>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</si>
  <si>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</si>
  <si>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</si>
  <si>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</si>
  <si>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</si>
  <si>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</si>
  <si>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</si>
  <si>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</si>
  <si>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</si>
  <si>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</si>
  <si>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</si>
  <si>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</si>
  <si>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</si>
  <si>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</si>
  <si>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</si>
  <si>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</si>
  <si>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</si>
  <si>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</si>
  <si>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</si>
  <si>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</si>
  <si>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</si>
  <si>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</si>
  <si>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</si>
  <si>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</si>
  <si>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</si>
  <si>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</si>
  <si>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</si>
  <si>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</si>
  <si>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</si>
  <si>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</si>
  <si>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</si>
  <si>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</si>
  <si>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</si>
  <si>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</si>
  <si>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</si>
  <si>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</si>
  <si>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</si>
  <si>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</si>
  <si>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</si>
  <si>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</si>
  <si>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</si>
  <si>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</si>
  <si>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</si>
  <si>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</si>
  <si>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</si>
  <si>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</si>
  <si>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</si>
  <si>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</si>
  <si>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</si>
  <si>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</si>
  <si>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</si>
  <si>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</si>
  <si>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</si>
  <si>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</si>
  <si>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</si>
  <si>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</si>
  <si>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</si>
  <si>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</si>
  <si>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</si>
  <si>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</si>
  <si>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</si>
  <si>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</si>
  <si>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</si>
  <si>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</si>
  <si>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</si>
  <si>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</si>
  <si>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</si>
  <si>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</si>
  <si>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</si>
  <si>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</si>
  <si>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</si>
  <si>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</si>
  <si>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</si>
  <si>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</si>
  <si>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</si>
  <si>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</si>
  <si>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</si>
  <si>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</si>
  <si>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</si>
  <si>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</si>
  <si>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</si>
  <si>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</si>
  <si>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</si>
  <si>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</si>
  <si>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</si>
  <si>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</si>
  <si>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</si>
  <si>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</si>
  <si>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</si>
  <si>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</si>
  <si>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</si>
  <si>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</si>
  <si>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</si>
  <si>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</si>
  <si>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</si>
  <si>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</si>
  <si>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</si>
  <si>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</si>
  <si>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</si>
  <si>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</si>
  <si>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</si>
  <si>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</si>
  <si>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</si>
  <si>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</si>
  <si>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</si>
  <si>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</si>
  <si>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</si>
  <si>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</si>
  <si>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</si>
  <si>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</si>
  <si>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</si>
  <si>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</si>
  <si>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</si>
  <si>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</si>
  <si>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</si>
  <si>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</si>
  <si>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</si>
  <si>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</si>
  <si>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</si>
  <si>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</si>
  <si>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</si>
  <si>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</si>
  <si>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</si>
  <si>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</si>
  <si>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</si>
  <si>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</si>
  <si>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</si>
  <si>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</si>
  <si>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</si>
  <si>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</si>
  <si>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</si>
  <si>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</si>
  <si>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</si>
  <si>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</si>
  <si>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</si>
  <si>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</si>
  <si>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</si>
  <si>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</si>
  <si>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</si>
  <si>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</si>
  <si>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</si>
  <si>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</si>
  <si>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</si>
  <si>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</si>
  <si>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</si>
  <si>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</si>
  <si>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</si>
  <si>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</si>
  <si>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</si>
  <si>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</si>
  <si>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</si>
  <si>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</si>
  <si>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</si>
  <si>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</si>
  <si>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</si>
  <si>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</si>
  <si>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</si>
  <si>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</si>
  <si>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</si>
  <si>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</si>
  <si>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</si>
  <si>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</si>
  <si>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</si>
  <si>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</si>
  <si>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</si>
  <si>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</si>
  <si>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</si>
  <si>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</si>
  <si>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</si>
  <si>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</si>
  <si>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</si>
  <si>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</si>
  <si>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</si>
  <si>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</si>
  <si>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</si>
  <si>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</si>
  <si>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</si>
  <si>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</si>
  <si>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</si>
  <si>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</si>
  <si>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</si>
  <si>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</si>
  <si>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</si>
  <si>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</si>
  <si>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</si>
  <si>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</si>
  <si>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</si>
  <si>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</si>
  <si>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</si>
  <si>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</si>
  <si>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</si>
  <si>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</si>
  <si>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</si>
  <si>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</si>
  <si>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</si>
  <si>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</si>
  <si>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</si>
  <si>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</si>
  <si>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</si>
  <si>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</si>
  <si>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</si>
  <si>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</si>
  <si>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</si>
  <si>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</si>
  <si>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</si>
  <si>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</si>
  <si>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</si>
  <si>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</si>
  <si>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</si>
  <si>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</si>
  <si>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</si>
  <si>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</si>
  <si>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</si>
  <si>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</si>
  <si>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</si>
  <si>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</si>
  <si>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</si>
  <si>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</si>
  <si>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</si>
  <si>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</si>
  <si>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</si>
  <si>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</si>
  <si>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</si>
  <si>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</si>
  <si>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</si>
  <si>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</si>
  <si>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</si>
  <si>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</si>
  <si>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</si>
  <si>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</si>
  <si>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</si>
  <si>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</si>
  <si>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</si>
  <si>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</si>
  <si>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</si>
  <si>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</si>
  <si>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</si>
  <si>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</si>
  <si>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</si>
  <si>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</si>
  <si>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</si>
  <si>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</si>
  <si>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</si>
  <si>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</si>
  <si>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</si>
  <si>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</si>
  <si>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</si>
  <si>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</si>
  <si>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</si>
  <si>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</si>
  <si>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</si>
  <si>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</si>
  <si>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</si>
  <si>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</si>
  <si>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</si>
  <si>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</si>
  <si>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</si>
  <si>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</si>
  <si>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</si>
  <si>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</si>
  <si>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</si>
  <si>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</si>
  <si>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</si>
  <si>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</si>
  <si>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</si>
  <si>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</si>
  <si>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</si>
  <si>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</si>
  <si>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</si>
  <si>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</si>
  <si>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</si>
  <si>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</si>
  <si>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</si>
  <si>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</si>
  <si>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</si>
  <si>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</si>
  <si>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</si>
  <si>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</si>
  <si>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</si>
  <si>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</si>
  <si>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</si>
  <si>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</si>
  <si>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</si>
  <si>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</si>
  <si>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</si>
  <si>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</si>
  <si>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</si>
  <si>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</si>
  <si>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</si>
  <si>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</si>
  <si>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</si>
  <si>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</si>
  <si>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</si>
  <si>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</si>
  <si>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</si>
  <si>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</si>
  <si>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</si>
  <si>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</si>
  <si>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</si>
  <si>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</si>
  <si>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</si>
  <si>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</si>
  <si>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</si>
  <si>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</si>
  <si>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</si>
  <si>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</si>
  <si>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</si>
  <si>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</si>
  <si>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</si>
  <si>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</si>
  <si>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</si>
  <si>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</si>
  <si>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</si>
  <si>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</si>
  <si>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</si>
  <si>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</si>
  <si>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</si>
  <si>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</si>
  <si>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</si>
  <si>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</si>
  <si>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</si>
  <si>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</si>
  <si>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</si>
  <si>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</si>
  <si>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</si>
  <si>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</si>
  <si>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</si>
  <si>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</si>
  <si>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</si>
  <si>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</si>
  <si>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</si>
  <si>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</si>
  <si>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</si>
  <si>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</si>
  <si>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</si>
  <si>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</si>
  <si>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</si>
  <si>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</si>
  <si>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</si>
  <si>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</si>
  <si>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</si>
  <si>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</si>
  <si>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</si>
  <si>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</si>
  <si>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</si>
  <si>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</si>
  <si>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</si>
  <si>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</si>
  <si>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</si>
  <si>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</si>
  <si>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</si>
  <si>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</si>
  <si>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</si>
  <si>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</si>
  <si>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</si>
  <si>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</si>
  <si>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</si>
  <si>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</si>
  <si>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</si>
  <si>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</si>
  <si>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</si>
  <si>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</si>
  <si>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</si>
  <si>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</si>
  <si>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</si>
  <si>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</si>
  <si>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</si>
  <si>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</si>
  <si>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</si>
  <si>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</si>
  <si>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</si>
  <si>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</si>
  <si>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</si>
  <si>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</si>
  <si>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</si>
  <si>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</si>
  <si>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</si>
  <si>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</si>
  <si>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</si>
  <si>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</si>
  <si>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</si>
  <si>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</si>
  <si>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</si>
  <si>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</si>
  <si>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</si>
  <si>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</si>
  <si>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</si>
  <si>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</si>
  <si>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</si>
  <si>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</si>
  <si>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</si>
  <si>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</si>
  <si>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</si>
  <si>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</si>
  <si>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</si>
  <si>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</si>
  <si>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</si>
  <si>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</si>
  <si>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</si>
  <si>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</si>
  <si>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</si>
  <si>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</si>
  <si>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</si>
  <si>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</si>
  <si>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</si>
  <si>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</si>
  <si>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</si>
  <si>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</si>
  <si>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</si>
  <si>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</si>
  <si>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</si>
  <si>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</si>
  <si>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</si>
  <si>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</si>
  <si>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</si>
  <si>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</si>
  <si>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</si>
  <si>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</si>
  <si>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</si>
  <si>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</si>
  <si>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</si>
  <si>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</si>
  <si>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</si>
  <si>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</si>
  <si>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</si>
  <si>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</si>
  <si>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</si>
  <si>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</si>
  <si>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</si>
  <si>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</si>
  <si>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</si>
  <si>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</si>
  <si>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</si>
  <si>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</si>
  <si>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</si>
  <si>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</si>
  <si>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</si>
  <si>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</si>
  <si>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</si>
  <si>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</si>
  <si>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</si>
  <si>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</si>
  <si>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</si>
  <si>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</si>
  <si>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</si>
  <si>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</si>
  <si>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</si>
  <si>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</si>
  <si>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</si>
  <si>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</si>
  <si>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</si>
  <si>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</si>
  <si>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</si>
  <si>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</si>
  <si>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</si>
  <si>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</si>
  <si>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</si>
  <si>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</si>
  <si>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</si>
  <si>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</si>
  <si>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</si>
  <si>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</si>
  <si>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</si>
  <si>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</si>
  <si>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</si>
  <si>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</si>
  <si>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</si>
  <si>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</si>
  <si>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</si>
  <si>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</si>
  <si>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</si>
  <si>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</si>
  <si>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</si>
  <si>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</si>
  <si>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</si>
  <si>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</si>
  <si>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</si>
  <si>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</si>
  <si>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</si>
  <si>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</si>
  <si>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</si>
  <si>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</si>
  <si>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</si>
  <si>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</si>
  <si>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</si>
  <si>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</si>
  <si>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</si>
  <si>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</si>
  <si>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</si>
  <si>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</si>
  <si>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</si>
  <si>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</si>
  <si>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</si>
  <si>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</si>
  <si>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</si>
  <si>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</si>
  <si>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</si>
  <si>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</si>
  <si>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</si>
  <si>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</si>
  <si>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</si>
  <si>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</si>
  <si>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</si>
  <si>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</si>
  <si>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</si>
  <si>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</si>
  <si>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</si>
  <si>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</si>
  <si>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</si>
  <si>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</si>
  <si>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</si>
  <si>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</si>
  <si>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</si>
  <si>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</si>
  <si>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</si>
  <si>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</si>
  <si>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</si>
  <si>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</si>
  <si>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</si>
  <si>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</si>
  <si>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</si>
  <si>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</si>
  <si>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</si>
  <si>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</si>
  <si>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</si>
  <si>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</si>
  <si>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</si>
  <si>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</si>
  <si>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</si>
  <si>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</si>
  <si>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</si>
  <si>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</si>
  <si>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</si>
  <si>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</si>
  <si>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</si>
  <si>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</si>
  <si>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</si>
  <si>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</si>
  <si>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</si>
  <si>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</si>
  <si>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</si>
  <si>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</si>
  <si>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</si>
  <si>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</si>
  <si>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</si>
  <si>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</si>
  <si>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</si>
  <si>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</si>
  <si>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</si>
  <si>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</si>
  <si>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</si>
  <si>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</si>
  <si>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</si>
  <si>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</si>
  <si>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</si>
  <si>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</si>
  <si>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</si>
  <si>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</si>
  <si>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</si>
  <si>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</si>
  <si>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</si>
  <si>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</si>
  <si>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</si>
  <si>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</si>
  <si>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</si>
  <si>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</si>
  <si>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</si>
  <si>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</si>
  <si>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</si>
  <si>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</si>
  <si>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</si>
  <si>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</si>
  <si>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</si>
  <si>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</si>
  <si>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</si>
  <si>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</si>
  <si>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</si>
  <si>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</si>
  <si>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</si>
  <si>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</si>
  <si>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</si>
  <si>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</si>
  <si>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</si>
  <si>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</si>
  <si>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</si>
  <si>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</si>
  <si>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</si>
  <si>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</si>
  <si>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</si>
  <si>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</si>
  <si>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</si>
  <si>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</si>
  <si>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</si>
  <si>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</si>
  <si>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</si>
  <si>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</si>
  <si>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</si>
  <si>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</si>
  <si>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</si>
  <si>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</si>
  <si>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</si>
  <si>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</si>
  <si>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</si>
  <si>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</si>
  <si>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</si>
  <si>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</si>
  <si>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</si>
  <si>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</si>
  <si>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</si>
  <si>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</si>
  <si>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</si>
  <si>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</si>
  <si>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</si>
  <si>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</si>
  <si>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</si>
  <si>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</si>
  <si>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</si>
  <si>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</si>
  <si>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</si>
  <si>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</si>
  <si>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</si>
  <si>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</si>
  <si>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</si>
  <si>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</si>
  <si>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</si>
  <si>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</si>
  <si>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</si>
  <si>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</si>
  <si>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</si>
  <si>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</si>
  <si>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</si>
  <si>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</si>
  <si>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</si>
  <si>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</si>
  <si>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</si>
  <si>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</si>
  <si>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</si>
  <si>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</si>
  <si>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</si>
  <si>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</si>
  <si>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</si>
  <si>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</si>
  <si>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</si>
  <si>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</si>
  <si>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</si>
  <si>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</si>
  <si>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</si>
  <si>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</si>
  <si>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</si>
  <si>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</si>
  <si>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</si>
  <si>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</si>
  <si>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</si>
  <si>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</si>
  <si>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</si>
  <si>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</si>
  <si>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</si>
  <si>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</si>
  <si>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</si>
  <si>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</si>
  <si>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</si>
  <si>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</si>
  <si>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</si>
  <si>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</si>
  <si>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</si>
  <si>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</si>
  <si>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</si>
  <si>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</si>
  <si>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</si>
  <si>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</si>
  <si>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</si>
  <si>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</si>
  <si>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</si>
  <si>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</si>
  <si>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</si>
  <si>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</si>
  <si>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</si>
  <si>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</si>
  <si>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</si>
  <si>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</si>
  <si>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</si>
  <si>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</si>
  <si>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</si>
  <si>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</si>
  <si>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</si>
  <si>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</si>
  <si>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</si>
  <si>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</si>
  <si>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</si>
  <si>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</si>
  <si>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</si>
  <si>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</si>
  <si>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</si>
  <si>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</si>
  <si>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</si>
  <si>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</si>
  <si>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</si>
  <si>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</si>
  <si>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</si>
  <si>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</si>
  <si>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</si>
  <si>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</si>
  <si>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</si>
  <si>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</si>
  <si>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</si>
  <si>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</si>
  <si>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</si>
  <si>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</si>
  <si>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</si>
  <si>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</si>
  <si>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</si>
  <si>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</si>
  <si>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</si>
  <si>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</si>
  <si>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</si>
  <si>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</si>
  <si>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</si>
  <si>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</si>
  <si>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</si>
  <si>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</si>
  <si>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</si>
  <si>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</si>
  <si>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</si>
  <si>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</si>
  <si>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</si>
  <si>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</si>
  <si>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</si>
  <si>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</si>
  <si>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</si>
  <si>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</si>
  <si>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</si>
  <si>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</si>
  <si>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</si>
  <si>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</si>
  <si>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</si>
  <si>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</si>
  <si>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</si>
  <si>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</si>
  <si>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</si>
  <si>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</si>
  <si>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</si>
  <si>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</si>
  <si>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</si>
  <si>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</si>
  <si>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</si>
  <si>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</si>
  <si>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</si>
  <si>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</si>
  <si>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</si>
  <si>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</si>
  <si>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</si>
  <si>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</si>
  <si>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</si>
  <si>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</si>
  <si>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</si>
  <si>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</si>
  <si>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</si>
  <si>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</si>
  <si>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</si>
  <si>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</si>
  <si>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</si>
  <si>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</si>
  <si>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</si>
  <si>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</si>
  <si>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</si>
  <si>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</si>
  <si>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</si>
  <si>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</si>
  <si>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</si>
  <si>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</si>
  <si>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</si>
  <si>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</si>
  <si>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</si>
  <si>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</si>
  <si>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</si>
  <si>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</si>
  <si>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</si>
  <si>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</si>
  <si>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</si>
  <si>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</si>
  <si>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</si>
  <si>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</si>
  <si>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</si>
  <si>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</si>
  <si>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</si>
  <si>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</si>
  <si>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</si>
  <si>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</si>
  <si>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</si>
  <si>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</si>
  <si>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</si>
  <si>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</si>
  <si>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</si>
  <si>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</si>
  <si>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</si>
  <si>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</si>
  <si>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</si>
  <si>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</si>
  <si>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</si>
  <si>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</si>
  <si>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</si>
  <si>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</si>
  <si>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</si>
  <si>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</si>
  <si>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</si>
  <si>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</si>
  <si>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</si>
  <si>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</si>
  <si>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</si>
  <si>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</si>
  <si>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</si>
  <si>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</si>
  <si>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</si>
  <si>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</si>
  <si>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</si>
  <si>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</si>
  <si>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</si>
  <si>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</si>
  <si>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</si>
  <si>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</si>
  <si>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</si>
  <si>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</si>
  <si>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</si>
  <si>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</si>
  <si>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</si>
  <si>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</si>
  <si>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</si>
  <si>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</si>
  <si>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</si>
  <si>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</si>
  <si>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</si>
  <si>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</si>
  <si>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</si>
  <si>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</si>
  <si>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</si>
  <si>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</si>
  <si>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</si>
  <si>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</si>
  <si>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</si>
  <si>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</si>
  <si>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</si>
  <si>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</si>
  <si>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</si>
  <si>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</si>
  <si>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</si>
  <si>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</si>
  <si>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</si>
  <si>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</si>
  <si>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</si>
  <si>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</si>
  <si>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</si>
  <si>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</si>
  <si>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</si>
  <si>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</si>
  <si>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</si>
  <si>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</si>
  <si>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</si>
  <si>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</si>
  <si>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</si>
  <si>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</si>
  <si>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</si>
  <si>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</si>
  <si>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</si>
  <si>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</si>
  <si>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</si>
  <si>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</si>
  <si>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</si>
  <si>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</si>
  <si>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</si>
  <si>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</si>
  <si>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</si>
  <si>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</si>
  <si>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</si>
  <si>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</si>
  <si>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</si>
  <si>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</si>
  <si>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</si>
  <si>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</si>
  <si>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</si>
  <si>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</si>
  <si>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</si>
  <si>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</si>
  <si>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</si>
  <si>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</si>
  <si>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</si>
  <si>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</si>
  <si>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</si>
  <si>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</si>
  <si>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</si>
  <si>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</si>
  <si>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</si>
  <si>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</si>
  <si>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</si>
  <si>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</si>
  <si>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</si>
  <si>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</si>
  <si>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</si>
  <si>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</si>
  <si>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</si>
  <si>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</si>
  <si>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</si>
  <si>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</si>
  <si>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</si>
  <si>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</si>
  <si>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</si>
  <si>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</si>
  <si>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</si>
  <si>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</si>
  <si>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</si>
  <si>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</si>
  <si>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</si>
  <si>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</si>
  <si>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</si>
  <si>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</si>
  <si>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</si>
  <si>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</si>
  <si>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</si>
  <si>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</si>
  <si>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</si>
  <si>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</si>
  <si>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</si>
  <si>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</si>
  <si>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</si>
  <si>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</si>
  <si>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</si>
  <si>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</si>
  <si>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</si>
  <si>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</si>
  <si>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</si>
  <si>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</si>
  <si>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</si>
  <si>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</si>
  <si>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</si>
  <si>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</si>
  <si>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</si>
  <si>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</si>
  <si>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</si>
  <si>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</si>
  <si>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</si>
  <si>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</si>
  <si>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</si>
  <si>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</si>
  <si>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</si>
  <si>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</si>
  <si>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</si>
  <si>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</si>
  <si>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</si>
  <si>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</si>
  <si>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</si>
  <si>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</si>
  <si>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</si>
  <si>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</si>
  <si>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</si>
  <si>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</si>
  <si>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</si>
  <si>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</si>
  <si>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</si>
  <si>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</si>
  <si>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</si>
  <si>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</si>
  <si>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</si>
  <si>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</si>
  <si>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</si>
  <si>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</si>
  <si>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</si>
  <si>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</si>
  <si>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</si>
  <si>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</si>
  <si>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</si>
  <si>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</si>
  <si>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</si>
  <si>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</si>
  <si>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</si>
  <si>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</si>
  <si>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</si>
  <si>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</si>
  <si>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</si>
  <si>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</si>
  <si>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</si>
  <si>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</si>
  <si>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</si>
  <si>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</si>
  <si>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</si>
  <si>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</si>
  <si>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</si>
  <si>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</si>
  <si>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</si>
  <si>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</si>
  <si>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</si>
  <si>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</si>
  <si>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</si>
  <si>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</si>
  <si>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</si>
  <si>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</si>
  <si>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</si>
  <si>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</si>
  <si>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</si>
  <si>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</si>
  <si>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</si>
  <si>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</si>
  <si>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</si>
  <si>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</si>
  <si>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</si>
  <si>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</si>
  <si>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</si>
  <si>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</si>
  <si>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</si>
  <si>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</si>
  <si>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</si>
  <si>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</si>
  <si>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</si>
  <si>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</si>
  <si>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</si>
  <si>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</si>
  <si>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</si>
  <si>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</si>
  <si>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</si>
  <si>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</si>
  <si>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</si>
  <si>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</si>
  <si>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</si>
  <si>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</si>
  <si>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</si>
  <si>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</si>
  <si>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</si>
  <si>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</si>
  <si>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</si>
  <si>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</si>
  <si>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</si>
  <si>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</si>
  <si>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</si>
  <si>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</si>
  <si>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</si>
  <si>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</si>
  <si>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</si>
  <si>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</si>
  <si>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</si>
  <si>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</si>
  <si>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</si>
  <si>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</si>
  <si>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</si>
  <si>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</si>
  <si>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</si>
  <si>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</si>
  <si>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</si>
  <si>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</si>
  <si>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</si>
  <si>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</si>
  <si>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</si>
  <si>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</si>
  <si>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</si>
  <si>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</si>
  <si>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</si>
  <si>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</si>
  <si>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</si>
  <si>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</si>
  <si>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</si>
  <si>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</si>
  <si>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</si>
  <si>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</si>
  <si>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</si>
  <si>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</si>
  <si>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</si>
  <si>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</si>
  <si>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</si>
  <si>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</si>
  <si>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</si>
  <si>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</si>
  <si>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</si>
  <si>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</si>
  <si>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</si>
  <si>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</si>
  <si>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</si>
  <si>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</si>
  <si>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</si>
  <si>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</si>
  <si>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</si>
  <si>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</si>
  <si>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</si>
  <si>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</si>
  <si>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</si>
  <si>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</si>
  <si>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</si>
  <si>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</si>
  <si>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</si>
  <si>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</si>
  <si>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</si>
  <si>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</si>
  <si>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</si>
  <si>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</si>
  <si>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</si>
  <si>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</si>
  <si>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</si>
  <si>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</si>
  <si>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</si>
  <si>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</si>
  <si>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</si>
  <si>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</si>
  <si>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</si>
  <si>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</si>
  <si>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</si>
  <si>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</si>
  <si>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</si>
  <si>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</si>
  <si>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</si>
  <si>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</si>
  <si>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</si>
  <si>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</si>
  <si>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</si>
  <si>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</si>
  <si>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</si>
  <si>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</si>
  <si>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</si>
  <si>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</si>
  <si>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</si>
  <si>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</si>
  <si>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</si>
  <si>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</si>
  <si>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</si>
  <si>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</si>
  <si>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</si>
  <si>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</si>
  <si>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</si>
  <si>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</si>
  <si>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</si>
  <si>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</si>
  <si>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</si>
  <si>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</si>
  <si>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</si>
  <si>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</si>
  <si>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</si>
  <si>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</si>
  <si>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</si>
  <si>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</si>
  <si>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</si>
  <si>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</si>
  <si>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</si>
  <si>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</si>
  <si>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</si>
  <si>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</si>
  <si>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</si>
  <si>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</si>
  <si>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</si>
  <si>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</si>
  <si>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</si>
  <si>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</si>
  <si>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</si>
  <si>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</si>
  <si>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</si>
  <si>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</si>
  <si>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</si>
  <si>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</si>
  <si>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</si>
  <si>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</si>
  <si>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</si>
  <si>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</si>
  <si>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</si>
  <si>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</si>
  <si>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</si>
  <si>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</si>
  <si>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</si>
  <si>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</si>
  <si>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</si>
  <si>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</si>
  <si>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</si>
  <si>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</si>
  <si>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</si>
  <si>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</si>
  <si>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</si>
  <si>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</si>
  <si>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</si>
  <si>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</si>
  <si>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</si>
  <si>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</si>
  <si>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</si>
  <si>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</si>
  <si>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</si>
  <si>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</si>
  <si>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</si>
  <si>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</si>
  <si>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</si>
  <si>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</si>
  <si>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</si>
  <si>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</si>
  <si>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</si>
  <si>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</si>
  <si>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</si>
  <si>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</si>
  <si>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</si>
  <si>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</si>
  <si>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</si>
  <si>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</si>
  <si>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</si>
  <si>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</si>
  <si>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</si>
  <si>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</si>
  <si>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</si>
  <si>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</si>
  <si>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</si>
  <si>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</si>
  <si>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</si>
  <si>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</si>
  <si>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</si>
  <si>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</si>
  <si>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</si>
  <si>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</si>
  <si>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</si>
  <si>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</si>
  <si>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</si>
  <si>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</si>
  <si>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</si>
  <si>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</si>
  <si>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</si>
  <si>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</si>
  <si>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</si>
  <si>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</si>
  <si>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</si>
  <si>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</si>
  <si>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</si>
  <si>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</si>
  <si>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</si>
  <si>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</si>
  <si>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</si>
  <si>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</si>
  <si>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</si>
  <si>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</si>
  <si>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</si>
  <si>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</si>
  <si>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</si>
  <si>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</si>
  <si>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</si>
  <si>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</si>
  <si>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</si>
  <si>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</si>
  <si>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</si>
  <si>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</si>
  <si>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</si>
  <si>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</si>
  <si>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</si>
  <si>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</si>
  <si>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</si>
  <si>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</si>
  <si>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</si>
  <si>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</si>
  <si>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</si>
  <si>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</si>
  <si>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</si>
  <si>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</si>
  <si>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</si>
  <si>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</si>
  <si>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</si>
  <si>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</si>
  <si>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</si>
  <si>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</si>
  <si>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</si>
  <si>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</si>
  <si>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</si>
  <si>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</si>
  <si>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</si>
  <si>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</si>
  <si>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</si>
  <si>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</si>
  <si>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</si>
  <si>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</si>
  <si>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</si>
  <si>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</si>
  <si>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</si>
  <si>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</si>
  <si>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</si>
  <si>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</si>
  <si>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</si>
  <si>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</si>
  <si>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</si>
  <si>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</si>
  <si>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</si>
  <si>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</si>
  <si>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</si>
  <si>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</si>
  <si>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</si>
  <si>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</si>
  <si>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</si>
  <si>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</si>
  <si>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</si>
  <si>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</si>
  <si>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</si>
  <si>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</si>
  <si>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</si>
  <si>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</si>
  <si>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</si>
  <si>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</si>
  <si>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</si>
  <si>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</si>
  <si>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</si>
  <si>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</si>
  <si>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</si>
  <si>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</si>
  <si>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</si>
  <si>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</si>
  <si>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</si>
  <si>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</si>
  <si>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</si>
  <si>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</si>
  <si>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</si>
  <si>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</si>
  <si>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</si>
  <si>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</si>
  <si>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</si>
  <si>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</si>
  <si>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</si>
  <si>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</si>
  <si>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</si>
  <si>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</si>
  <si>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</si>
  <si>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</si>
  <si>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</si>
  <si>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</si>
  <si>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</si>
  <si>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</si>
  <si>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</si>
  <si>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</si>
  <si>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</si>
  <si>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</si>
  <si>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</si>
  <si>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</si>
  <si>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</si>
  <si>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</si>
  <si>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</si>
  <si>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</si>
  <si>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</si>
  <si>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</si>
  <si>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</si>
  <si>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</si>
  <si>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</si>
  <si>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</si>
  <si>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</si>
  <si>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</si>
  <si>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</si>
  <si>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</si>
  <si>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</si>
  <si>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</si>
  <si>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</si>
  <si>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</si>
  <si>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</si>
  <si>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</si>
  <si>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</si>
  <si>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</si>
  <si>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</si>
  <si>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</si>
  <si>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</si>
  <si>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</si>
  <si>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</si>
  <si>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</si>
  <si>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</si>
  <si>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</si>
  <si>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</si>
  <si>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</si>
  <si>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</si>
  <si>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</si>
  <si>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</si>
  <si>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</si>
  <si>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</si>
  <si>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</si>
  <si>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</si>
  <si>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</si>
  <si>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</si>
  <si>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</si>
  <si>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</si>
  <si>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</si>
  <si>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</si>
  <si>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</si>
  <si>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</si>
  <si>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</si>
  <si>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</si>
  <si>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</si>
  <si>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</si>
  <si>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</si>
  <si>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</si>
  <si>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</si>
  <si>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</si>
  <si>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</si>
  <si>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</si>
  <si>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</si>
  <si>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</si>
  <si>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</si>
  <si>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</si>
  <si>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</si>
  <si>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</si>
  <si>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</si>
  <si>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</si>
  <si>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</si>
  <si>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</si>
  <si>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</si>
  <si>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</si>
  <si>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</si>
  <si>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</si>
  <si>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</si>
  <si>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</si>
  <si>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</si>
  <si>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</si>
  <si>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</si>
  <si>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</si>
  <si>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</si>
  <si>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</si>
  <si>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</si>
  <si>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</si>
  <si>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</si>
  <si>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</si>
  <si>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</si>
  <si>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</si>
  <si>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</si>
  <si>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</si>
  <si>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</si>
  <si>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</si>
  <si>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</si>
  <si>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</si>
  <si>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</si>
  <si>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</si>
  <si>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</si>
  <si>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</si>
  <si>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</si>
  <si>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</si>
  <si>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</si>
  <si>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</si>
  <si>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</si>
  <si>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</si>
  <si>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</si>
  <si>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</si>
  <si>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</si>
  <si>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</si>
  <si>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</si>
  <si>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</si>
  <si>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</si>
  <si>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</si>
  <si>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</si>
  <si>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</si>
  <si>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</si>
  <si>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</si>
  <si>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</si>
  <si>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</si>
  <si>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</si>
  <si>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</si>
  <si>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</si>
  <si>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</si>
  <si>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</si>
  <si>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</si>
  <si>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</si>
  <si>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</si>
  <si>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</si>
  <si>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</si>
  <si>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</si>
  <si>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</si>
  <si>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</si>
  <si>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</si>
  <si>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</si>
  <si>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</si>
  <si>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</si>
  <si>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</si>
  <si>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</si>
  <si>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</si>
  <si>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</si>
  <si>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</si>
  <si>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</si>
  <si>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</si>
  <si>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</si>
  <si>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</si>
  <si>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</si>
  <si>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</si>
  <si>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</si>
  <si>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</si>
  <si>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</si>
  <si>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</si>
  <si>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</si>
  <si>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</si>
  <si>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</si>
  <si>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</si>
  <si>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</si>
  <si>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</si>
  <si>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</si>
  <si>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</si>
  <si>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</si>
  <si>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</si>
  <si>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</si>
  <si>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</si>
  <si>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</si>
  <si>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</si>
  <si>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</si>
  <si>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</si>
  <si>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</si>
  <si>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</si>
  <si>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</si>
  <si>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</si>
  <si>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</si>
  <si>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</si>
  <si>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</si>
  <si>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</si>
  <si>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</si>
  <si>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</si>
  <si>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</si>
  <si>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</si>
  <si>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</si>
  <si>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</si>
  <si>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</si>
  <si>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</si>
  <si>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</si>
  <si>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</si>
  <si>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</si>
  <si>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</si>
  <si>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</si>
  <si>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</si>
  <si>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</si>
  <si>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</si>
  <si>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</si>
  <si>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</si>
  <si>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</si>
  <si>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</si>
  <si>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</si>
  <si>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</si>
  <si>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</si>
  <si>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</si>
  <si>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</si>
  <si>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</si>
  <si>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</si>
  <si>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</si>
  <si>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</si>
  <si>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</si>
  <si>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</si>
  <si>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</si>
  <si>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</si>
  <si>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</si>
  <si>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</si>
  <si>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</si>
  <si>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</si>
  <si>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</si>
  <si>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</si>
  <si>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</si>
  <si>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</si>
  <si>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</si>
  <si>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</si>
  <si>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</si>
  <si>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</si>
  <si>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</si>
  <si>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</si>
  <si>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</si>
  <si>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</si>
  <si>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</si>
  <si>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</si>
  <si>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</si>
  <si>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</si>
  <si>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</si>
  <si>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</si>
  <si>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</si>
  <si>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</si>
  <si>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</si>
  <si>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</si>
  <si>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</si>
  <si>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</si>
  <si>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</si>
  <si>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</si>
  <si>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</si>
  <si>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</si>
  <si>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</si>
  <si>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</si>
  <si>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</si>
  <si>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</si>
  <si>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</si>
  <si>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</si>
  <si>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</si>
  <si>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</si>
  <si>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</si>
  <si>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</si>
  <si>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</si>
  <si>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</si>
  <si>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</si>
  <si>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</si>
  <si>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</si>
  <si>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</si>
  <si>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</si>
  <si>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</si>
  <si>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</si>
  <si>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</si>
  <si>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</si>
  <si>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</si>
  <si>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</si>
  <si>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</si>
  <si>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</si>
  <si>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</si>
  <si>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</si>
  <si>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</si>
  <si>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</si>
  <si>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</si>
  <si>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</si>
  <si>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</si>
  <si>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</si>
  <si>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</si>
  <si>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</si>
  <si>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</si>
  <si>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</si>
  <si>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</si>
  <si>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</si>
  <si>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</si>
  <si>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</si>
  <si>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</si>
  <si>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</si>
  <si>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</si>
  <si>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</si>
  <si>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</si>
  <si>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</si>
  <si>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</si>
  <si>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</si>
  <si>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</si>
  <si>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</si>
  <si>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</si>
  <si>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</si>
  <si>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</si>
  <si>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</si>
  <si>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</si>
  <si>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</si>
  <si>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</si>
  <si>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</si>
  <si>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</si>
  <si>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</si>
  <si>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</si>
  <si>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</si>
  <si>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</si>
  <si>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</si>
  <si>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</si>
  <si>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</si>
  <si>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</si>
  <si>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</si>
  <si>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</si>
  <si>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</si>
  <si>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</si>
  <si>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</si>
  <si>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</si>
  <si>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</si>
  <si>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</si>
  <si>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</si>
  <si>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</si>
  <si>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</si>
  <si>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</si>
  <si>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</si>
  <si>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</si>
  <si>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</si>
  <si>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</si>
  <si>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</si>
  <si>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</si>
  <si>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</si>
  <si>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</si>
  <si>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</si>
  <si>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</si>
  <si>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</si>
  <si>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</si>
  <si>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</si>
  <si>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</si>
  <si>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</si>
  <si>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</si>
  <si>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</si>
  <si>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</si>
  <si>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</si>
  <si>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</si>
  <si>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</si>
  <si>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</si>
  <si>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</si>
  <si>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</si>
  <si>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</si>
  <si>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</si>
  <si>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</si>
  <si>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</si>
  <si>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</si>
  <si>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</si>
  <si>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</si>
  <si>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</si>
  <si>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</si>
  <si>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</si>
  <si>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</si>
  <si>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</si>
  <si>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</si>
  <si>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</si>
  <si>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</si>
  <si>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</si>
  <si>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</si>
  <si>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</si>
  <si>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</si>
  <si>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</si>
  <si>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</si>
  <si>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</si>
  <si>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</si>
  <si>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</si>
  <si>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</si>
  <si>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</si>
  <si>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</si>
  <si>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</si>
  <si>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</si>
  <si>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</si>
  <si>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</si>
  <si>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</si>
  <si>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</si>
  <si>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</si>
  <si>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</si>
  <si>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</si>
  <si>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</si>
  <si>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</si>
  <si>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</si>
  <si>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</si>
  <si>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</si>
  <si>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</si>
  <si>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</si>
  <si>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</si>
  <si>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</si>
  <si>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</si>
  <si>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</si>
  <si>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</si>
  <si>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</si>
  <si>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</si>
  <si>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</si>
  <si>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</si>
  <si>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</si>
  <si>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</si>
  <si>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</si>
  <si>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</si>
  <si>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</si>
  <si>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</si>
  <si>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</si>
  <si>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</si>
  <si>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</si>
  <si>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</si>
  <si>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</si>
  <si>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</si>
  <si>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</si>
  <si>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</si>
  <si>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</si>
  <si>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</si>
  <si>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</si>
  <si>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</si>
  <si>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</si>
  <si>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</si>
  <si>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</si>
  <si>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</si>
  <si>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</si>
  <si>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</si>
  <si>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</si>
  <si>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</si>
  <si>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</si>
  <si>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</si>
  <si>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</si>
  <si>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</si>
  <si>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</si>
  <si>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</si>
  <si>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</si>
  <si>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</si>
  <si>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</si>
  <si>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</si>
  <si>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</si>
  <si>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</si>
  <si>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</si>
  <si>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</si>
  <si>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</si>
  <si>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</si>
  <si>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</si>
  <si>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</si>
  <si>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</si>
  <si>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</si>
  <si>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</si>
  <si>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</si>
  <si>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</si>
  <si>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</si>
  <si>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</si>
  <si>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</si>
  <si>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</si>
  <si>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</si>
  <si>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</si>
  <si>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</si>
  <si>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</si>
  <si>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</si>
  <si>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</si>
  <si>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</si>
  <si>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</si>
  <si>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</si>
  <si>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</si>
  <si>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</si>
  <si>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</si>
  <si>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</si>
  <si>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</si>
  <si>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</si>
  <si>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</si>
  <si>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</si>
  <si>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</si>
  <si>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</si>
  <si>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</si>
  <si>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</si>
  <si>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</si>
  <si>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</si>
  <si>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</si>
  <si>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</si>
  <si>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</si>
  <si>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</si>
  <si>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</si>
  <si>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</si>
  <si>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</si>
  <si>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</si>
  <si>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</si>
  <si>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</si>
  <si>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</si>
  <si>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</si>
  <si>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</si>
  <si>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</si>
  <si>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</si>
  <si>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</si>
  <si>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</si>
  <si>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</si>
  <si>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</si>
  <si>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</si>
  <si>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</si>
  <si>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</si>
  <si>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</si>
  <si>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</si>
  <si>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</si>
  <si>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</si>
  <si>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</si>
  <si>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</si>
  <si>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</si>
  <si>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</si>
  <si>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</si>
  <si>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</si>
  <si>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</si>
  <si>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</si>
  <si>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</si>
  <si>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</si>
  <si>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</si>
  <si>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</si>
  <si>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</si>
  <si>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</si>
  <si>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</si>
  <si>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</si>
  <si>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</si>
  <si>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</si>
  <si>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</si>
  <si>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</si>
  <si>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</si>
  <si>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</si>
  <si>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</si>
  <si>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</si>
  <si>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</si>
  <si>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</si>
  <si>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</si>
  <si>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</si>
  <si>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</si>
  <si>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</si>
  <si>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</si>
  <si>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</si>
  <si>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</si>
  <si>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</si>
  <si>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</si>
  <si>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</si>
  <si>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</si>
  <si>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</si>
  <si>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</si>
  <si>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</si>
  <si>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</si>
  <si>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</si>
  <si>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</si>
  <si>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</si>
  <si>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</si>
  <si>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</si>
  <si>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</si>
  <si>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</si>
  <si>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</si>
  <si>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</si>
  <si>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</si>
  <si>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</si>
  <si>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</si>
  <si>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</si>
  <si>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</si>
  <si>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</si>
  <si>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</si>
  <si>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</si>
  <si>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</si>
  <si>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</si>
  <si>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</si>
  <si>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</si>
  <si>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</si>
  <si>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</si>
  <si>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</si>
  <si>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</si>
  <si>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</si>
  <si>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</si>
  <si>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</si>
  <si>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</si>
  <si>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</si>
  <si>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</si>
  <si>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</si>
  <si>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</si>
  <si>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</si>
  <si>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</si>
  <si>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</si>
  <si>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</si>
  <si>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</si>
  <si>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</si>
  <si>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</si>
  <si>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</si>
  <si>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</si>
  <si>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</si>
  <si>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</si>
  <si>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</si>
  <si>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</si>
  <si>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</si>
  <si>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</si>
  <si>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</si>
  <si>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</si>
  <si>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</si>
  <si>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</si>
  <si>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</si>
  <si>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</si>
  <si>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</si>
  <si>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</si>
  <si>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</si>
  <si>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</si>
  <si>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</si>
  <si>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</si>
  <si>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</si>
  <si>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</si>
  <si>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</si>
  <si>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</si>
  <si>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</si>
  <si>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</si>
  <si>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</si>
  <si>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</si>
  <si>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</si>
  <si>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</si>
  <si>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</si>
  <si>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</si>
  <si>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</si>
  <si>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</si>
  <si>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</si>
  <si>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</si>
  <si>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</si>
  <si>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</si>
  <si>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</si>
  <si>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</si>
  <si>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</si>
  <si>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</si>
  <si>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</si>
  <si>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</si>
  <si>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</si>
  <si>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</si>
  <si>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</si>
  <si>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</si>
  <si>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</si>
  <si>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</si>
  <si>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</si>
  <si>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</si>
  <si>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</si>
  <si>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</si>
  <si>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</si>
  <si>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</si>
  <si>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</si>
  <si>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</si>
  <si>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</si>
  <si>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</si>
  <si>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</si>
  <si>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</si>
  <si>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</si>
  <si>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</si>
  <si>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</si>
  <si>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</si>
  <si>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</si>
  <si>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</si>
  <si>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</si>
  <si>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</si>
  <si>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</si>
  <si>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</si>
  <si>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</si>
  <si>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</si>
  <si>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</si>
  <si>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</si>
  <si>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</si>
  <si>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</si>
  <si>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</si>
  <si>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</si>
  <si>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</si>
  <si>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</si>
  <si>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</si>
  <si>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</si>
  <si>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</si>
  <si>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</si>
  <si>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</si>
  <si>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</si>
  <si>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</si>
  <si>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</si>
  <si>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</si>
  <si>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</si>
  <si>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</si>
  <si>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</si>
  <si>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</si>
  <si>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</si>
  <si>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</si>
  <si>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</si>
  <si>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</si>
  <si>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</si>
  <si>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</si>
  <si>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</si>
  <si>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</si>
  <si>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</si>
  <si>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</si>
  <si>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</si>
  <si>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</si>
  <si>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</si>
  <si>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</si>
  <si>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</si>
  <si>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</si>
  <si>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</si>
  <si>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</si>
  <si>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</si>
  <si>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</si>
  <si>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</si>
  <si>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</si>
  <si>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</si>
  <si>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</si>
  <si>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</si>
  <si>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</si>
  <si>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</si>
  <si>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</si>
  <si>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</si>
  <si>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</si>
  <si>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</si>
  <si>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</si>
  <si>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</si>
  <si>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</si>
  <si>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</si>
  <si>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</si>
  <si>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</si>
  <si>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</si>
  <si>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</si>
  <si>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</si>
  <si>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</si>
  <si>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</si>
  <si>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</si>
  <si>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</si>
  <si>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</si>
  <si>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</si>
  <si>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</si>
  <si>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</si>
  <si>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</si>
  <si>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</si>
  <si>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</si>
  <si>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</si>
  <si>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</si>
  <si>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</si>
  <si>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</si>
  <si>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</si>
  <si>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</si>
  <si>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</si>
  <si>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</si>
  <si>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</si>
  <si>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</si>
  <si>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</si>
  <si>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</si>
  <si>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</si>
  <si>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</si>
  <si>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</si>
  <si>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</si>
  <si>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</si>
  <si>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</si>
  <si>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</si>
  <si>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</si>
  <si>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</si>
  <si>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</si>
  <si>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</si>
  <si>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</si>
  <si>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</si>
  <si>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</si>
  <si>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</si>
  <si>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</si>
  <si>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</si>
  <si>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</si>
  <si>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</si>
  <si>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</si>
  <si>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</si>
  <si>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</si>
  <si>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</si>
  <si>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</si>
  <si>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</si>
  <si>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</si>
  <si>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</si>
  <si>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</si>
  <si>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</si>
  <si>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</si>
  <si>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</si>
  <si>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</si>
  <si>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</si>
  <si>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</si>
  <si>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</si>
  <si>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</si>
  <si>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</si>
  <si>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</si>
  <si>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</si>
  <si>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</si>
  <si>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</si>
  <si>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</si>
  <si>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</si>
  <si>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</si>
  <si>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</si>
  <si>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</si>
  <si>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</si>
  <si>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</si>
  <si>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</si>
  <si>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</si>
  <si>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</si>
  <si>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</si>
  <si>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</si>
  <si>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</si>
  <si>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</si>
  <si>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</si>
  <si>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</si>
  <si>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</si>
  <si>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</si>
  <si>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</si>
  <si>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</si>
  <si>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</si>
  <si>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</si>
  <si>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</si>
  <si>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</si>
  <si>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</si>
  <si>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</si>
  <si>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</si>
  <si>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</si>
  <si>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</si>
  <si>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</si>
  <si>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</si>
  <si>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</si>
  <si>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</si>
  <si>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</si>
  <si>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</si>
  <si>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</si>
  <si>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</si>
  <si>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</si>
  <si>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</si>
  <si>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</si>
  <si>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</si>
  <si>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</si>
  <si>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</si>
  <si>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</si>
  <si>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</si>
  <si>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</si>
  <si>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</si>
  <si>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</si>
  <si>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</si>
  <si>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</si>
  <si>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</si>
  <si>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</si>
  <si>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</si>
  <si>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</si>
  <si>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</si>
  <si>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</si>
  <si>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</si>
  <si>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</si>
  <si>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</si>
  <si>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</si>
  <si>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</si>
  <si>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</si>
  <si>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</si>
  <si>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</si>
  <si>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</si>
  <si>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</si>
  <si>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</si>
  <si>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</si>
  <si>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</si>
  <si>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</si>
  <si>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</si>
  <si>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</si>
  <si>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</si>
  <si>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</si>
  <si>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</si>
  <si>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</si>
  <si>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</si>
  <si>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</si>
  <si>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</si>
  <si>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</si>
  <si>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</si>
  <si>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</si>
  <si>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</si>
  <si>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</si>
  <si>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</si>
  <si>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</si>
  <si>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</si>
  <si>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</si>
  <si>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</si>
  <si>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</si>
  <si>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</si>
  <si>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</si>
  <si>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</si>
  <si>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</si>
  <si>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</si>
  <si>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</si>
  <si>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</si>
  <si>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</si>
  <si>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</si>
  <si>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</si>
  <si>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</si>
  <si>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</si>
  <si>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</si>
  <si>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</si>
  <si>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</si>
  <si>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</si>
  <si>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</si>
  <si>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</si>
  <si>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</si>
  <si>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</si>
  <si>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</si>
  <si>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</si>
  <si>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</si>
  <si>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</si>
  <si>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</si>
  <si>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</si>
  <si>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</si>
  <si>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</si>
  <si>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</si>
  <si>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</si>
  <si>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</si>
  <si>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</si>
  <si>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</si>
  <si>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</si>
  <si>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</si>
  <si>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</si>
  <si>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</si>
  <si>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</si>
  <si>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</si>
  <si>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</si>
  <si>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</si>
  <si>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</si>
  <si>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</si>
  <si>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</si>
  <si>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</si>
  <si>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</si>
  <si>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</si>
  <si>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</si>
  <si>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</si>
  <si>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</si>
  <si>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</si>
  <si>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</si>
  <si>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</si>
  <si>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</si>
  <si>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</si>
  <si>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</si>
  <si>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</si>
  <si>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</si>
  <si>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</si>
  <si>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</si>
  <si>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</si>
  <si>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</si>
  <si>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</si>
  <si>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</si>
  <si>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</si>
  <si>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</si>
  <si>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</si>
  <si>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</si>
  <si>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</si>
  <si>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</si>
  <si>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</si>
  <si>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</si>
  <si>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</si>
  <si>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</si>
  <si>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</si>
  <si>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</si>
  <si>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</si>
  <si>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</si>
  <si>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</si>
  <si>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</si>
  <si>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</si>
  <si>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</si>
  <si>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</si>
  <si>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</si>
  <si>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</si>
  <si>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</si>
  <si>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</si>
  <si>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</si>
  <si>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</si>
  <si>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</si>
  <si>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</si>
  <si>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</si>
  <si>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</si>
  <si>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</si>
  <si>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</si>
  <si>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</si>
  <si>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</si>
  <si>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</si>
  <si>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</si>
  <si>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</si>
  <si>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</si>
  <si>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</si>
  <si>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</si>
  <si>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</si>
  <si>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</si>
  <si>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</si>
  <si>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</si>
  <si>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</si>
  <si>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</si>
  <si>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</si>
  <si>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</si>
  <si>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</si>
  <si>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</si>
  <si>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</si>
  <si>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</si>
  <si>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</si>
  <si>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</si>
  <si>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</si>
  <si>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</si>
  <si>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</si>
  <si>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</si>
  <si>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</si>
  <si>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</si>
  <si>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</si>
  <si>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</si>
  <si>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</si>
  <si>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</si>
  <si>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</si>
  <si>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</si>
  <si>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</si>
  <si>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</si>
  <si>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</si>
  <si>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</si>
  <si>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</si>
  <si>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</si>
  <si>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</si>
  <si>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</si>
  <si>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</si>
  <si>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</si>
  <si>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</si>
  <si>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</si>
  <si>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</si>
  <si>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</si>
  <si>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</si>
  <si>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</si>
  <si>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</si>
  <si>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</si>
  <si>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</si>
  <si>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</si>
  <si>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</si>
  <si>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</si>
  <si>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</si>
  <si>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</si>
  <si>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</si>
  <si>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</si>
  <si>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</si>
  <si>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</si>
  <si>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</si>
  <si>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</si>
  <si>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</si>
  <si>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</si>
  <si>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</si>
  <si>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</si>
  <si>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</si>
  <si>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</si>
  <si>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</si>
  <si>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</si>
  <si>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</si>
  <si>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</si>
  <si>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</si>
  <si>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</si>
  <si>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</si>
  <si>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</si>
  <si>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</si>
  <si>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</si>
  <si>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</si>
  <si>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</si>
  <si>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</si>
  <si>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</si>
  <si>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</si>
  <si>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</si>
  <si>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</si>
  <si>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</si>
  <si>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</si>
  <si>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</si>
  <si>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</si>
  <si>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</si>
  <si>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</si>
  <si>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</si>
  <si>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</si>
  <si>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</si>
  <si>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</si>
  <si>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</si>
  <si>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</si>
  <si>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</si>
  <si>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</si>
  <si>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</si>
  <si>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</si>
  <si>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</si>
  <si>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</si>
  <si>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</si>
  <si>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</si>
  <si>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</si>
  <si>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</si>
  <si>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</si>
  <si>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</si>
  <si>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</si>
  <si>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</si>
  <si>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</si>
  <si>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</si>
  <si>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</si>
  <si>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</si>
  <si>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</si>
  <si>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</si>
  <si>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</si>
  <si>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</si>
  <si>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</si>
  <si>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</si>
  <si>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</si>
  <si>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</si>
  <si>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</si>
  <si>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</si>
  <si>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</si>
  <si>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</si>
  <si>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</si>
  <si>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</si>
  <si>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</si>
  <si>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</si>
  <si>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</si>
  <si>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</si>
  <si>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</si>
  <si>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</si>
  <si>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</si>
  <si>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</si>
  <si>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</si>
  <si>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</si>
  <si>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</si>
  <si>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</si>
  <si>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</si>
  <si>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</si>
  <si>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</si>
  <si>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</si>
  <si>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</si>
  <si>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</si>
  <si>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</si>
  <si>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</si>
  <si>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</si>
  <si>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</si>
  <si>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</si>
  <si>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</si>
  <si>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</si>
  <si>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</si>
  <si>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</si>
  <si>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</si>
  <si>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</si>
  <si>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</si>
  <si>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</si>
  <si>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</si>
  <si>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</si>
  <si>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</si>
  <si>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</si>
  <si>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</si>
  <si>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</si>
  <si>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</si>
  <si>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</si>
  <si>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</si>
  <si>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</si>
  <si>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</si>
  <si>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</si>
  <si>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</si>
  <si>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</si>
  <si>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</si>
  <si>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</si>
  <si>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</si>
  <si>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</si>
  <si>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</si>
  <si>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</si>
  <si>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</si>
  <si>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</si>
  <si>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</si>
  <si>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</si>
  <si>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</si>
  <si>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</si>
  <si>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</si>
  <si>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</si>
  <si>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</si>
  <si>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</si>
  <si>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</si>
  <si>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</si>
  <si>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</si>
  <si>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</si>
  <si>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</si>
  <si>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</si>
  <si>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</si>
  <si>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</si>
  <si>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</si>
  <si>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</si>
  <si>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</si>
  <si>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</si>
  <si>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</si>
  <si>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</si>
  <si>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</si>
  <si>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</si>
  <si>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</si>
  <si>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</si>
  <si>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</si>
  <si>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</si>
  <si>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</si>
  <si>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</si>
  <si>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</si>
  <si>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</si>
  <si>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</si>
  <si>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</si>
  <si>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</si>
  <si>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</si>
  <si>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</si>
  <si>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</si>
  <si>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</si>
  <si>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</si>
  <si>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</si>
  <si>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</si>
  <si>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</si>
  <si>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</si>
  <si>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</si>
  <si>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</si>
  <si>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</si>
  <si>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</si>
  <si>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</si>
  <si>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</si>
  <si>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</si>
  <si>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</si>
  <si>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</si>
  <si>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</si>
  <si>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</si>
  <si>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</si>
  <si>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</si>
  <si>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</si>
  <si>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</si>
  <si>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</si>
  <si>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</si>
  <si>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</si>
  <si>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</si>
  <si>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</si>
  <si>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</si>
  <si>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</si>
  <si>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</si>
  <si>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</si>
  <si>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</si>
  <si>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</si>
  <si>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</si>
  <si>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</si>
  <si>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</si>
  <si>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</si>
  <si>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</si>
  <si>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</si>
  <si>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</si>
  <si>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</si>
  <si>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</si>
  <si>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</si>
  <si>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</si>
  <si>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</si>
  <si>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</si>
  <si>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</si>
  <si>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</si>
  <si>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</si>
  <si>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</si>
  <si>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</si>
  <si>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</si>
  <si>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</si>
  <si>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</si>
  <si>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</si>
  <si>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</si>
  <si>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</si>
  <si>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</si>
  <si>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</si>
  <si>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</si>
  <si>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</si>
  <si>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</si>
  <si>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</si>
  <si>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</si>
  <si>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</si>
  <si>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</si>
  <si>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</si>
  <si>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</si>
  <si>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</si>
  <si>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</si>
  <si>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</si>
  <si>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</si>
  <si>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</si>
  <si>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</si>
  <si>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</si>
  <si>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</si>
  <si>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</si>
  <si>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</si>
  <si>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</si>
  <si>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</si>
  <si>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</si>
  <si>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</si>
  <si>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</si>
  <si>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</si>
  <si>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</si>
  <si>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</si>
  <si>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</si>
  <si>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</si>
  <si>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</si>
  <si>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</si>
  <si>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</si>
  <si>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</si>
  <si>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</si>
  <si>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</si>
  <si>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</si>
  <si>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</si>
  <si>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</si>
  <si>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</si>
  <si>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</si>
  <si>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</si>
  <si>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</si>
  <si>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</si>
  <si>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</si>
  <si>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</si>
  <si>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</si>
  <si>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</si>
  <si>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</si>
  <si>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</si>
  <si>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</si>
  <si>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</si>
  <si>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</si>
  <si>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</si>
  <si>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</si>
  <si>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</si>
  <si>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</si>
  <si>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</si>
  <si>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</si>
  <si>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</si>
  <si>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</si>
  <si>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</si>
  <si>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</si>
  <si>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</si>
  <si>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</si>
  <si>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</si>
  <si>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</si>
  <si>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</si>
  <si>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</si>
  <si>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</si>
  <si>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</si>
  <si>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</si>
  <si>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</si>
  <si>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</si>
  <si>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</si>
  <si>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</si>
  <si>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</si>
  <si>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</si>
  <si>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</si>
  <si>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</si>
  <si>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</si>
  <si>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</si>
  <si>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</si>
  <si>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</si>
  <si>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</si>
  <si>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</si>
  <si>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</si>
  <si>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</si>
  <si>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</si>
  <si>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</si>
  <si>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</si>
  <si>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</si>
  <si>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</si>
  <si>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</si>
  <si>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</si>
  <si>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</si>
  <si>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</si>
  <si>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</si>
  <si>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</si>
  <si>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</si>
  <si>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</si>
  <si>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</si>
  <si>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</si>
  <si>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</si>
  <si>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</si>
  <si>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</si>
  <si>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</si>
  <si>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</si>
  <si>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</si>
  <si>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</si>
  <si>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</si>
  <si>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</si>
  <si>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</si>
  <si>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</si>
  <si>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</si>
  <si>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</si>
  <si>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</si>
  <si>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</si>
  <si>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</si>
  <si>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</si>
  <si>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</si>
  <si>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</si>
  <si>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</si>
  <si>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</si>
  <si>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</si>
  <si>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</si>
  <si>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</si>
  <si>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</si>
  <si>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</si>
  <si>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</si>
  <si>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</si>
  <si>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</si>
  <si>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</si>
  <si>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</si>
  <si>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</si>
  <si>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</si>
  <si>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</si>
  <si>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</si>
  <si>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</si>
  <si>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</si>
  <si>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</si>
  <si>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</si>
  <si>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</si>
  <si>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</si>
  <si>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</si>
  <si>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</si>
  <si>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</si>
  <si>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</si>
  <si>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</si>
  <si>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</si>
  <si>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</si>
  <si>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</si>
  <si>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</si>
  <si>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</si>
  <si>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</si>
  <si>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</si>
  <si>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</si>
  <si>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</si>
  <si>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</si>
  <si>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</si>
  <si>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</si>
  <si>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</si>
  <si>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</si>
  <si>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</si>
  <si>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</si>
  <si>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</si>
  <si>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</si>
  <si>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</si>
  <si>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</si>
  <si>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</si>
  <si>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</si>
  <si>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</si>
  <si>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</si>
  <si>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</si>
  <si>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</si>
  <si>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</si>
  <si>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</si>
  <si>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</si>
  <si>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</si>
  <si>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</si>
  <si>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</si>
  <si>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</si>
  <si>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</si>
  <si>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</si>
  <si>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</si>
  <si>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</si>
  <si>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</si>
  <si>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</si>
  <si>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</si>
  <si>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</si>
  <si>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</si>
  <si>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</si>
  <si>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</si>
  <si>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</si>
  <si>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</si>
  <si>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</si>
  <si>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</si>
  <si>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</si>
  <si>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</si>
  <si>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</si>
  <si>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</si>
  <si>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</si>
  <si>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</si>
  <si>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</si>
  <si>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</si>
  <si>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</si>
  <si>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</si>
  <si>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</si>
  <si>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</si>
  <si>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</si>
  <si>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</si>
  <si>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</si>
  <si>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</si>
  <si>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</si>
  <si>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</si>
  <si>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</si>
  <si>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</si>
  <si>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</si>
  <si>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</si>
  <si>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</si>
  <si>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</si>
  <si>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</si>
  <si>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</si>
  <si>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</si>
  <si>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</si>
  <si>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</si>
  <si>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</si>
  <si>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</si>
  <si>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</si>
  <si>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</si>
  <si>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</si>
  <si>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</si>
  <si>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</si>
  <si>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</si>
  <si>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</si>
  <si>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</si>
  <si>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</si>
  <si>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</si>
  <si>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</si>
  <si>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</si>
  <si>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</si>
  <si>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</si>
  <si>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</si>
  <si>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</si>
  <si>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</si>
  <si>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</si>
  <si>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</si>
  <si>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</si>
  <si>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</si>
  <si>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</si>
  <si>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</si>
  <si>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</si>
  <si>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</si>
  <si>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</si>
  <si>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</si>
  <si>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</si>
  <si>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</si>
  <si>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</si>
  <si>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</si>
  <si>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</si>
  <si>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</si>
  <si>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</si>
  <si>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</si>
  <si>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</si>
  <si>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</si>
  <si>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</si>
  <si>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</si>
  <si>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</si>
  <si>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</si>
  <si>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</si>
  <si>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</si>
  <si>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</si>
  <si>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</si>
  <si>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</si>
  <si>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</si>
  <si>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</si>
  <si>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</si>
  <si>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</si>
  <si>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</si>
  <si>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</si>
  <si>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</si>
  <si>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</si>
  <si>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</si>
  <si>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</si>
  <si>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</si>
  <si>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</si>
  <si>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</si>
  <si>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</si>
  <si>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</si>
  <si>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</si>
  <si>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</si>
  <si>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</si>
  <si>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</si>
  <si>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</si>
  <si>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</si>
  <si>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</si>
  <si>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</si>
  <si>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</si>
  <si>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</si>
  <si>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</si>
  <si>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</si>
  <si>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</si>
  <si>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</si>
  <si>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</si>
  <si>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</si>
  <si>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</si>
  <si>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</si>
  <si>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</si>
  <si>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</si>
  <si>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</si>
  <si>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</si>
  <si>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</si>
  <si>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</si>
  <si>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</si>
  <si>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</si>
  <si>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</si>
  <si>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</si>
  <si>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</si>
  <si>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</si>
  <si>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</si>
  <si>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</si>
  <si>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</si>
  <si>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</si>
  <si>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</si>
  <si>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</si>
  <si>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</si>
  <si>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</si>
  <si>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</si>
  <si>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</si>
  <si>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</si>
  <si>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</si>
  <si>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</si>
  <si>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</si>
  <si>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</si>
  <si>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</si>
  <si>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</si>
  <si>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</si>
  <si>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</si>
  <si>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</si>
  <si>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</si>
  <si>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</si>
  <si>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</si>
  <si>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</si>
  <si>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</si>
  <si>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</si>
  <si>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</si>
  <si>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</si>
  <si>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</si>
  <si>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</si>
  <si>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</si>
  <si>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</si>
  <si>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</si>
  <si>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</si>
  <si>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</si>
  <si>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</si>
  <si>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</si>
  <si>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</si>
  <si>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</si>
  <si>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</si>
  <si>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</si>
  <si>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</si>
  <si>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</si>
  <si>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</si>
  <si>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</si>
  <si>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</si>
  <si>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</si>
  <si>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</si>
  <si>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</si>
  <si>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</si>
  <si>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</si>
  <si>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</si>
  <si>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</si>
  <si>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</si>
  <si>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</si>
  <si>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</si>
  <si>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</si>
  <si>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</si>
  <si>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</si>
  <si>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</si>
  <si>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</si>
  <si>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</si>
  <si>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</si>
  <si>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</si>
  <si>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</si>
  <si>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</si>
  <si>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</si>
  <si>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</si>
  <si>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</si>
  <si>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</si>
  <si>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</si>
  <si>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</si>
  <si>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</si>
  <si>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</si>
  <si>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</si>
  <si>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</si>
  <si>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</si>
  <si>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</si>
  <si>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</si>
  <si>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</si>
  <si>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</si>
  <si>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</si>
  <si>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</si>
  <si>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</si>
  <si>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</si>
  <si>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</si>
  <si>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</si>
  <si>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</si>
  <si>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</si>
  <si>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</si>
  <si>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</si>
  <si>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</si>
  <si>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</si>
  <si>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</si>
  <si>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</si>
  <si>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</si>
  <si>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</si>
  <si>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</si>
  <si>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</si>
  <si>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</si>
  <si>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</si>
  <si>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</si>
  <si>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</si>
  <si>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</si>
  <si>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</si>
  <si>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</si>
  <si>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</si>
  <si>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</si>
  <si>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</si>
  <si>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</si>
  <si>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</si>
  <si>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</si>
  <si>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</si>
  <si>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</si>
  <si>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</si>
  <si>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</si>
  <si>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</si>
  <si>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</si>
  <si>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</si>
  <si>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</si>
  <si>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</si>
  <si>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</si>
  <si>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</si>
  <si>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</si>
  <si>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</si>
  <si>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</si>
  <si>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</si>
  <si>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</si>
  <si>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</si>
  <si>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</si>
  <si>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</si>
  <si>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</si>
  <si>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</si>
  <si>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</si>
  <si>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</si>
  <si>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</si>
  <si>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</si>
  <si>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</si>
  <si>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</si>
  <si>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</si>
  <si>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</si>
  <si>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</si>
  <si>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</si>
  <si>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</si>
  <si>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</si>
  <si>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</si>
  <si>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</si>
  <si>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</si>
  <si>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</si>
  <si>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</si>
  <si>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</si>
  <si>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</si>
  <si>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</si>
  <si>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</si>
  <si>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</si>
  <si>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</si>
  <si>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</si>
  <si>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</si>
  <si>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</si>
  <si>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</si>
  <si>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</si>
  <si>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</si>
  <si>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</si>
  <si>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</si>
  <si>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</si>
  <si>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</si>
  <si>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</si>
  <si>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</si>
  <si>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</si>
  <si>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</si>
  <si>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</si>
  <si>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</si>
  <si>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</si>
  <si>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</si>
  <si>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</si>
  <si>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</si>
  <si>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</si>
  <si>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</si>
  <si>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</si>
  <si>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</si>
  <si>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</si>
  <si>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</si>
  <si>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</si>
  <si>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</si>
  <si>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</si>
  <si>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</si>
  <si>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</si>
  <si>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</si>
  <si>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</si>
  <si>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</si>
  <si>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</si>
  <si>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</si>
  <si>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</si>
  <si>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</si>
  <si>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</si>
  <si>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</si>
  <si>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</si>
  <si>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</si>
  <si>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</si>
  <si>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</si>
  <si>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</si>
  <si>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</si>
  <si>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</si>
  <si>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</si>
  <si>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</si>
  <si>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</si>
  <si>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</si>
  <si>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</si>
  <si>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</si>
  <si>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</si>
  <si>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</si>
  <si>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</si>
  <si>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</si>
  <si>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</si>
  <si>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</si>
  <si>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</si>
  <si>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</si>
  <si>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</si>
  <si>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</si>
  <si>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</si>
  <si>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</si>
  <si>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</si>
  <si>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</si>
  <si>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</si>
  <si>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</si>
  <si>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</si>
  <si>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</si>
  <si>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</si>
  <si>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</si>
  <si>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</si>
  <si>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</si>
  <si>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</si>
  <si>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</si>
  <si>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</si>
  <si>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</si>
  <si>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</si>
  <si>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</si>
  <si>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</si>
  <si>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</si>
  <si>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</si>
  <si>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</si>
  <si>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</si>
  <si>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</si>
  <si>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</si>
  <si>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</si>
  <si>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</si>
  <si>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</si>
  <si>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</si>
  <si>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</si>
  <si>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</si>
  <si>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</si>
  <si>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</si>
  <si>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</si>
  <si>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</si>
  <si>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</si>
  <si>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</si>
  <si>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</si>
  <si>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</si>
  <si>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</si>
  <si>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</si>
  <si>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</si>
  <si>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</si>
  <si>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</si>
  <si>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</si>
  <si>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</si>
  <si>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</si>
  <si>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</si>
  <si>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</si>
  <si>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</si>
  <si>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</si>
  <si>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</si>
  <si>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</si>
  <si>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</si>
  <si>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</si>
  <si>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</si>
  <si>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</si>
  <si>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</si>
  <si>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</si>
  <si>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</si>
  <si>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</si>
  <si>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</si>
  <si>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</si>
  <si>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</si>
  <si>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</si>
  <si>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</si>
  <si>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</si>
  <si>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</si>
  <si>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</si>
  <si>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</si>
  <si>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</si>
  <si>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</si>
  <si>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</si>
  <si>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</si>
  <si>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</si>
  <si>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</si>
  <si>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</si>
  <si>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</si>
  <si>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</si>
  <si>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</si>
  <si>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</si>
  <si>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</si>
  <si>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</si>
  <si>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</si>
  <si>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</si>
  <si>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</si>
  <si>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</si>
  <si>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</si>
  <si>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</si>
  <si>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</si>
  <si>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</si>
  <si>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</si>
  <si>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</si>
  <si>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</si>
  <si>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</si>
  <si>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</si>
  <si>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</si>
  <si>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</si>
  <si>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</si>
  <si>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</si>
  <si>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</si>
  <si>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</si>
  <si>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</si>
  <si>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</si>
  <si>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</si>
  <si>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</si>
  <si>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</si>
  <si>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</si>
  <si>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</si>
  <si>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</si>
  <si>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</si>
  <si>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</si>
  <si>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</si>
  <si>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</si>
  <si>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</si>
  <si>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</si>
  <si>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</si>
  <si>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</si>
  <si>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</si>
  <si>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</si>
  <si>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</si>
  <si>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</si>
  <si>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</si>
  <si>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</si>
  <si>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</si>
  <si>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</si>
  <si>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</si>
  <si>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</si>
  <si>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</si>
  <si>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</si>
  <si>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</si>
  <si>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</si>
  <si>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</si>
  <si>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</si>
  <si>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</si>
  <si>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</si>
  <si>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</si>
  <si>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</si>
  <si>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</si>
  <si>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</si>
  <si>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</si>
  <si>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</si>
  <si>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</si>
  <si>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</si>
  <si>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</si>
  <si>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</si>
  <si>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</si>
  <si>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</si>
  <si>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</si>
  <si>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</si>
  <si>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</si>
  <si>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</si>
  <si>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</si>
  <si>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</si>
  <si>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</si>
  <si>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</si>
  <si>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</si>
  <si>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</si>
  <si>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</si>
  <si>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</si>
  <si>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</si>
  <si>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</si>
  <si>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</si>
  <si>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</si>
  <si>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</si>
  <si>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</si>
  <si>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</si>
  <si>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</si>
  <si>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</si>
  <si>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</si>
  <si>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</si>
  <si>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</si>
  <si>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</si>
  <si>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</si>
  <si>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</si>
  <si>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</si>
  <si>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</si>
  <si>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</si>
  <si>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</si>
  <si>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</si>
  <si>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</si>
  <si>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</si>
  <si>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</si>
  <si>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</si>
  <si>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</si>
  <si>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</si>
  <si>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</si>
  <si>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</si>
  <si>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</si>
  <si>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</si>
  <si>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</si>
  <si>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</si>
  <si>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</si>
  <si>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</si>
  <si>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</si>
  <si>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</si>
  <si>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</si>
  <si>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</si>
  <si>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</si>
  <si>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</si>
  <si>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</si>
  <si>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</si>
  <si>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</si>
  <si>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</si>
  <si>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</si>
  <si>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</si>
  <si>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</si>
  <si>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</si>
  <si>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</si>
  <si>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</si>
  <si>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</si>
  <si>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</si>
  <si>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</si>
  <si>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</si>
  <si>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</si>
  <si>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</si>
  <si>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</si>
  <si>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</si>
  <si>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</si>
  <si>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</si>
  <si>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</si>
  <si>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</si>
  <si>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</si>
  <si>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</si>
  <si>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</si>
  <si>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</si>
  <si>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</si>
  <si>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</si>
  <si>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</si>
  <si>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</si>
  <si>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</si>
  <si>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</si>
  <si>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</si>
  <si>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</si>
  <si>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</si>
  <si>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</si>
  <si>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</si>
  <si>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</si>
  <si>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</si>
  <si>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</si>
  <si>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</si>
  <si>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</si>
  <si>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</si>
  <si>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</si>
  <si>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</si>
  <si>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</si>
  <si>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</si>
  <si>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</si>
  <si>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</si>
  <si>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</si>
  <si>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</si>
  <si>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</si>
  <si>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</si>
  <si>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</si>
  <si>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</si>
  <si>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</si>
  <si>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</si>
  <si>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</si>
  <si>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</si>
  <si>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</si>
  <si>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</si>
  <si>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</si>
  <si>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</si>
  <si>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</si>
  <si>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</si>
  <si>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</si>
  <si>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</si>
  <si>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</si>
  <si>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</si>
  <si>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</si>
  <si>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</si>
  <si>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</si>
  <si>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</si>
  <si>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</si>
  <si>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</si>
  <si>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</si>
  <si>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</si>
  <si>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</si>
  <si>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</si>
  <si>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</si>
  <si>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</si>
  <si>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</si>
  <si>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</si>
  <si>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</si>
  <si>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</si>
  <si>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</si>
  <si>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</si>
  <si>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</si>
  <si>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</si>
  <si>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</si>
  <si>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</si>
  <si>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</si>
  <si>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</si>
  <si>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</si>
  <si>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</si>
  <si>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</si>
  <si>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</si>
  <si>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</si>
  <si>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</si>
  <si>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</si>
  <si>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</si>
  <si>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</si>
  <si>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</si>
  <si>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</si>
  <si>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</si>
  <si>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</si>
  <si>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</si>
  <si>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</si>
  <si>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</si>
  <si>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</si>
  <si>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</si>
  <si>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</si>
  <si>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</si>
  <si>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</si>
  <si>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</si>
  <si>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</si>
  <si>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</si>
  <si>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</si>
  <si>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</si>
  <si>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</si>
  <si>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</si>
  <si>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</si>
  <si>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</si>
  <si>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</si>
  <si>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</si>
  <si>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</si>
  <si>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</si>
  <si>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</si>
  <si>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</si>
  <si>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</si>
  <si>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</si>
  <si>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</si>
  <si>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</si>
  <si>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</si>
  <si>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</si>
  <si>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</si>
  <si>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</si>
  <si>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</si>
  <si>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</si>
  <si>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</si>
  <si>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</si>
  <si>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</si>
  <si>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</si>
  <si>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</si>
  <si>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</si>
  <si>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</si>
  <si>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</si>
  <si>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</si>
  <si>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</si>
  <si>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</si>
  <si>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</si>
  <si>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</si>
  <si>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</si>
  <si>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</si>
  <si>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</si>
  <si>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</si>
  <si>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</si>
  <si>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</si>
  <si>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</si>
  <si>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</si>
  <si>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</si>
  <si>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</si>
  <si>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</si>
  <si>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</si>
  <si>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</si>
  <si>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</si>
  <si>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</si>
  <si>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</si>
  <si>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</si>
  <si>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</si>
  <si>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</si>
  <si>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</si>
  <si>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</si>
  <si>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</si>
  <si>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</si>
  <si>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</si>
  <si>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</si>
  <si>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</si>
  <si>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</si>
  <si>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</si>
  <si>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</si>
  <si>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</si>
  <si>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</si>
  <si>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</si>
  <si>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</si>
  <si>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</si>
  <si>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</si>
  <si>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</si>
  <si>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</si>
  <si>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</si>
  <si>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</si>
  <si>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</si>
  <si>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</si>
  <si>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</si>
  <si>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</si>
  <si>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</si>
  <si>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</si>
  <si>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</si>
  <si>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</si>
  <si>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</si>
  <si>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</si>
  <si>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</si>
  <si>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</si>
  <si>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</si>
  <si>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</si>
  <si>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</si>
  <si>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</si>
  <si>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</si>
  <si>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</si>
  <si>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</si>
  <si>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</si>
  <si>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</si>
  <si>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</si>
  <si>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</si>
  <si>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</si>
  <si>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</si>
  <si>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</si>
  <si>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</si>
  <si>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</si>
  <si>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</si>
  <si>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</si>
  <si>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</si>
  <si>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</si>
  <si>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</si>
  <si>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</si>
  <si>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</si>
  <si>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</si>
  <si>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</si>
  <si>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</si>
  <si>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</si>
  <si>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</si>
  <si>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</si>
  <si>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</si>
  <si>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</si>
  <si>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</si>
  <si>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</si>
  <si>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</si>
  <si>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</si>
  <si>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</si>
  <si>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</si>
  <si>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</si>
  <si>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</si>
  <si>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</si>
  <si>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</si>
  <si>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</si>
  <si>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</si>
  <si>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</si>
  <si>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</si>
  <si>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</si>
  <si>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</si>
  <si>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</si>
  <si>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</si>
  <si>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</si>
  <si>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</si>
  <si>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</si>
  <si>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</si>
  <si>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</si>
  <si>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</si>
  <si>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</si>
  <si>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</si>
  <si>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</si>
  <si>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</si>
  <si>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</si>
  <si>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</si>
  <si>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</si>
  <si>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</si>
  <si>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</si>
  <si>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</si>
  <si>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</si>
  <si>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</si>
  <si>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</si>
  <si>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</si>
  <si>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</si>
  <si>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</si>
  <si>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</si>
  <si>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</si>
  <si>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</si>
  <si>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</si>
  <si>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</si>
  <si>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</si>
  <si>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</si>
  <si>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</si>
  <si>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</si>
  <si>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</si>
  <si>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</si>
  <si>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</si>
  <si>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</si>
  <si>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</si>
  <si>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</si>
  <si>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</si>
  <si>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</si>
  <si>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</si>
  <si>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</si>
  <si>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</si>
  <si>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</si>
  <si>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</si>
  <si>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</si>
  <si>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</si>
  <si>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</si>
  <si>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</si>
  <si>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</si>
  <si>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</si>
  <si>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</si>
  <si>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</si>
  <si>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</si>
  <si>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</si>
  <si>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</si>
  <si>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</si>
  <si>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</si>
  <si>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</si>
  <si>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</si>
  <si>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</si>
  <si>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</si>
  <si>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</si>
  <si>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</si>
  <si>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</si>
  <si>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</si>
  <si>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</si>
  <si>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</si>
  <si>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</si>
  <si>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</si>
  <si>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</si>
  <si>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</si>
  <si>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</si>
  <si>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</si>
  <si>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</si>
  <si>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</si>
  <si>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</si>
  <si>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</si>
  <si>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</si>
  <si>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</si>
  <si>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</si>
  <si>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</si>
  <si>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</si>
  <si>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</si>
  <si>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</si>
  <si>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</si>
  <si>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</si>
  <si>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</si>
  <si>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</si>
  <si>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</si>
  <si>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</si>
  <si>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</si>
  <si>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</si>
  <si>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</si>
  <si>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</si>
  <si>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</si>
  <si>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</si>
  <si>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</si>
  <si>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</si>
  <si>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</si>
  <si>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</si>
  <si>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</si>
  <si>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</si>
  <si>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</si>
  <si>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</si>
  <si>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</si>
  <si>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</si>
  <si>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</si>
  <si>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</si>
  <si>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</si>
  <si>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</si>
  <si>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</si>
  <si>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</si>
  <si>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</si>
  <si>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</si>
  <si>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</si>
  <si>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</si>
  <si>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</si>
  <si>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</si>
  <si>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</si>
  <si>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</si>
  <si>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</si>
  <si>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</si>
  <si>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</si>
  <si>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</si>
  <si>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</si>
  <si>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</si>
  <si>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</si>
  <si>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</si>
  <si>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</si>
  <si>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</si>
  <si>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</si>
  <si>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</si>
  <si>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</si>
  <si>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</si>
  <si>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</si>
  <si>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</si>
  <si>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</si>
  <si>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</si>
  <si>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</si>
  <si>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</si>
  <si>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</si>
  <si>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</si>
  <si>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</si>
  <si>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</si>
  <si>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</si>
  <si>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</si>
  <si>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</si>
  <si>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</si>
  <si>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</si>
  <si>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</si>
  <si>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</si>
  <si>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</si>
  <si>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</si>
  <si>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</si>
  <si>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</si>
  <si>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</si>
  <si>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</si>
  <si>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</si>
  <si>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</si>
  <si>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</si>
  <si>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</si>
  <si>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</si>
  <si>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</si>
  <si>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</si>
  <si>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</si>
  <si>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</si>
  <si>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</si>
  <si>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</si>
  <si>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</si>
  <si>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</si>
  <si>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</si>
  <si>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</si>
  <si>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</si>
  <si>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</si>
  <si>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</si>
  <si>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</si>
  <si>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</si>
  <si>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</si>
  <si>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</si>
  <si>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</si>
  <si>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</si>
  <si>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</si>
  <si>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</si>
  <si>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</si>
  <si>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</si>
  <si>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</si>
  <si>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</si>
  <si>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</si>
  <si>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</si>
  <si>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</si>
  <si>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</si>
  <si>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</si>
  <si>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</si>
  <si>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</si>
  <si>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</si>
  <si>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</si>
  <si>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</si>
  <si>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</si>
  <si>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</si>
  <si>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</si>
  <si>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</si>
  <si>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</si>
  <si>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</si>
  <si>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</si>
  <si>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</si>
  <si>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</si>
  <si>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</si>
  <si>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</si>
  <si>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</si>
  <si>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</si>
  <si>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</si>
  <si>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</si>
  <si>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</si>
  <si>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</si>
  <si>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</si>
  <si>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</si>
  <si>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</si>
  <si>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</si>
  <si>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</si>
  <si>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</si>
  <si>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</si>
  <si>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</si>
  <si>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</si>
  <si>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</si>
  <si>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</si>
  <si>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</si>
  <si>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</si>
  <si>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</si>
  <si>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</si>
  <si>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</si>
  <si>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</si>
  <si>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</si>
  <si>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</si>
  <si>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</si>
  <si>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</si>
  <si>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</si>
  <si>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</si>
  <si>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</si>
  <si>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</si>
  <si>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</si>
  <si>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</si>
  <si>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</si>
  <si>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</si>
  <si>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</si>
  <si>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</si>
  <si>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</si>
  <si>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</si>
  <si>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</si>
  <si>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</si>
  <si>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</si>
  <si>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</si>
  <si>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</si>
  <si>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</si>
  <si>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</si>
  <si>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</si>
  <si>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</si>
  <si>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</si>
  <si>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</si>
  <si>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</si>
  <si>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</si>
  <si>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</si>
  <si>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</si>
  <si>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</si>
  <si>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</si>
  <si>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</si>
  <si>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</si>
  <si>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</si>
  <si>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</si>
  <si>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</si>
  <si>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</si>
  <si>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</si>
  <si>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</si>
  <si>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</si>
  <si>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</si>
  <si>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</si>
  <si>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</si>
  <si>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</si>
  <si>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</si>
  <si>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</si>
  <si>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</si>
  <si>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</si>
  <si>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</si>
  <si>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</si>
  <si>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</si>
  <si>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</si>
  <si>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</si>
  <si>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</si>
  <si>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</si>
  <si>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</si>
  <si>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</si>
  <si>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</si>
  <si>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</si>
  <si>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</si>
  <si>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</si>
  <si>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</si>
  <si>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</si>
  <si>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</si>
  <si>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</si>
  <si>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</si>
  <si>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</si>
  <si>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</si>
  <si>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</si>
  <si>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</si>
  <si>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</si>
  <si>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</si>
  <si>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</si>
  <si>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</si>
  <si>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</si>
  <si>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</si>
  <si>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</si>
  <si>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</si>
  <si>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</si>
  <si>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</si>
  <si>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</si>
  <si>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</si>
  <si>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</si>
  <si>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</si>
  <si>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</si>
  <si>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</si>
  <si>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</si>
  <si>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</si>
  <si>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</si>
  <si>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</si>
  <si>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</si>
  <si>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</si>
  <si>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</si>
  <si>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</si>
  <si>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</si>
  <si>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</si>
  <si>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</si>
  <si>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</si>
  <si>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</si>
  <si>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</si>
  <si>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</si>
  <si>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</si>
  <si>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</si>
  <si>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</si>
  <si>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</si>
  <si>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</si>
  <si>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</si>
  <si>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</si>
  <si>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</si>
  <si>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</si>
  <si>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</si>
  <si>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</si>
  <si>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</si>
  <si>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</si>
  <si>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</si>
  <si>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</si>
  <si>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</si>
  <si>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</si>
  <si>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</si>
  <si>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</si>
  <si>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</si>
  <si>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</si>
  <si>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</si>
  <si>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</si>
  <si>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</si>
  <si>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</si>
  <si>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</si>
  <si>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</si>
  <si>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</si>
  <si>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</si>
  <si>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</si>
  <si>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</si>
  <si>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</si>
  <si>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</si>
  <si>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</si>
  <si>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</si>
  <si>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</si>
  <si>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</si>
  <si>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</si>
  <si>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</si>
  <si>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</si>
  <si>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</si>
  <si>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</si>
  <si>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</si>
  <si>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</si>
  <si>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</si>
  <si>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</si>
  <si>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</si>
  <si>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</si>
  <si>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</si>
  <si>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</si>
  <si>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</si>
  <si>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</si>
  <si>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</si>
  <si>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</si>
  <si>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</si>
  <si>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</si>
  <si>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</si>
  <si>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</si>
  <si>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</si>
  <si>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</si>
  <si>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</si>
  <si>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</si>
  <si>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</si>
  <si>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</si>
  <si>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</si>
  <si>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</si>
  <si>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</si>
  <si>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</si>
  <si>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</si>
  <si>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</si>
  <si>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</si>
  <si>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</si>
  <si>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</si>
  <si>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</si>
  <si>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</si>
  <si>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</si>
  <si>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</si>
  <si>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</si>
  <si>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</si>
  <si>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</si>
  <si>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</si>
  <si>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</si>
  <si>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</si>
  <si>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</si>
  <si>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</si>
  <si>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</si>
  <si>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</si>
  <si>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</si>
  <si>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</si>
  <si>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</si>
  <si>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</si>
  <si>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</si>
  <si>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</si>
  <si>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</si>
  <si>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</si>
  <si>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</si>
  <si>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</si>
  <si>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</si>
  <si>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</si>
  <si>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</si>
  <si>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</si>
  <si>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</si>
  <si>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</si>
  <si>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</si>
  <si>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</si>
  <si>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</si>
  <si>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</si>
  <si>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</si>
  <si>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</si>
  <si>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</si>
  <si>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</si>
  <si>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</si>
  <si>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</si>
  <si>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</si>
  <si>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</si>
  <si>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</si>
  <si>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</si>
  <si>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</si>
  <si>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</si>
  <si>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</si>
  <si>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</si>
  <si>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</si>
  <si>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</si>
  <si>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</si>
  <si>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</si>
  <si>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</si>
  <si>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</si>
  <si>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</si>
  <si>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</si>
  <si>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</si>
  <si>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</si>
  <si>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</si>
  <si>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</si>
  <si>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</si>
  <si>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</si>
  <si>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</si>
  <si>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</si>
  <si>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</si>
  <si>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</si>
  <si>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</si>
  <si>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</si>
  <si>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</si>
  <si>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</si>
  <si>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</si>
  <si>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</si>
  <si>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</si>
  <si>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</si>
  <si>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</si>
  <si>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</si>
  <si>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</si>
  <si>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</si>
  <si>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</si>
  <si>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</si>
  <si>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</si>
  <si>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</si>
  <si>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</si>
  <si>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</si>
  <si>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</si>
  <si>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</si>
  <si>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</si>
  <si>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</si>
  <si>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</si>
  <si>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</si>
  <si>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</si>
  <si>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</si>
  <si>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</si>
  <si>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</si>
  <si>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</si>
  <si>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</si>
  <si>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</si>
  <si>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</si>
  <si>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</si>
  <si>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</si>
  <si>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</si>
  <si>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</si>
  <si>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</si>
  <si>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</si>
  <si>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</si>
  <si>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</si>
  <si>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</si>
  <si>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</si>
  <si>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</si>
  <si>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</si>
  <si>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</si>
  <si>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</si>
  <si>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</si>
  <si>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</si>
  <si>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</si>
  <si>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</si>
  <si>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</si>
  <si>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</si>
  <si>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</si>
  <si>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</si>
  <si>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</si>
  <si>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</si>
  <si>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</si>
  <si>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</si>
  <si>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</si>
  <si>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</si>
  <si>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</si>
  <si>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</si>
  <si>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</si>
  <si>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</si>
  <si>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</si>
  <si>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</si>
  <si>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</si>
  <si>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</si>
  <si>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</si>
  <si>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</si>
  <si>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</si>
  <si>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</si>
  <si>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</si>
  <si>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</si>
  <si>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</si>
  <si>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</si>
  <si>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</si>
  <si>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</si>
  <si>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</si>
  <si>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</si>
  <si>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</si>
  <si>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</si>
  <si>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</si>
  <si>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</si>
  <si>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</si>
  <si>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</si>
  <si>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</si>
  <si>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</si>
  <si>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</si>
  <si>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</si>
  <si>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</si>
  <si>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</si>
  <si>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</si>
  <si>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</si>
  <si>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</si>
  <si>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</si>
  <si>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</si>
  <si>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</si>
  <si>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</si>
  <si>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</si>
  <si>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</si>
  <si>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</si>
  <si>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</si>
  <si>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</si>
  <si>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</si>
  <si>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</si>
  <si>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</si>
  <si>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</si>
  <si>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</si>
  <si>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</si>
  <si>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</si>
  <si>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</si>
  <si>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</si>
  <si>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</si>
  <si>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</si>
  <si>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</si>
  <si>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</si>
  <si>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</si>
  <si>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</si>
  <si>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</si>
  <si>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</si>
  <si>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</si>
  <si>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</si>
  <si>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</si>
  <si>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</si>
  <si>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</si>
  <si>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</si>
  <si>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</si>
  <si>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</si>
  <si>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</si>
  <si>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</si>
  <si>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</si>
  <si>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</si>
  <si>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</si>
  <si>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</si>
  <si>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</si>
  <si>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</si>
  <si>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</si>
  <si>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</si>
  <si>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</si>
  <si>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</si>
  <si>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</si>
  <si>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</si>
  <si>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</si>
  <si>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</si>
  <si>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</si>
  <si>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</si>
  <si>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</si>
  <si>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</si>
  <si>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</si>
  <si>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</si>
  <si>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</si>
  <si>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</si>
  <si>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</si>
  <si>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</si>
  <si>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</si>
  <si>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</si>
  <si>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</si>
  <si>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</si>
  <si>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</si>
  <si>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</si>
  <si>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</si>
  <si>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</si>
  <si>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</si>
  <si>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</si>
  <si>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</si>
  <si>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</si>
  <si>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</si>
  <si>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</si>
  <si>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</si>
  <si>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</si>
  <si>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</si>
  <si>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</si>
  <si>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</si>
  <si>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</si>
  <si>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</si>
  <si>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</si>
  <si>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</si>
  <si>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</si>
  <si>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</si>
  <si>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</si>
  <si>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</si>
  <si>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</si>
  <si>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</si>
  <si>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</si>
  <si>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</si>
  <si>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</si>
  <si>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</si>
  <si>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</si>
  <si>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</si>
  <si>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</si>
  <si>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</si>
  <si>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</si>
  <si>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</si>
  <si>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</si>
  <si>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</si>
  <si>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</si>
  <si>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</si>
  <si>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</si>
  <si>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</si>
  <si>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</si>
  <si>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</si>
  <si>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</si>
  <si>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</si>
  <si>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</si>
  <si>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</si>
  <si>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</si>
  <si>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</si>
  <si>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</si>
  <si>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</si>
  <si>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</si>
  <si>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</si>
  <si>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</si>
  <si>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</si>
  <si>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</si>
  <si>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</si>
  <si>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</si>
  <si>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</si>
  <si>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</si>
  <si>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</si>
  <si>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</si>
  <si>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</si>
  <si>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</si>
  <si>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</si>
  <si>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</si>
  <si>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</si>
  <si>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</si>
  <si>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</si>
  <si>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</si>
  <si>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</si>
  <si>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</si>
  <si>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</si>
  <si>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</si>
  <si>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</si>
  <si>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</si>
  <si>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</si>
  <si>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</si>
  <si>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</si>
  <si>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</si>
  <si>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</si>
  <si>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</si>
  <si>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</si>
  <si>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</si>
  <si>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</si>
  <si>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</si>
  <si>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</si>
  <si>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</si>
  <si>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</si>
  <si>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</si>
  <si>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</si>
  <si>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</si>
  <si>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</si>
  <si>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</si>
  <si>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</si>
  <si>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</si>
  <si>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</si>
  <si>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</si>
  <si>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</si>
  <si>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</si>
  <si>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</si>
  <si>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</si>
  <si>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</si>
  <si>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</si>
  <si>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</si>
  <si>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</si>
  <si>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</si>
  <si>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</si>
  <si>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</si>
  <si>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</si>
  <si>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</si>
  <si>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</si>
  <si>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</si>
  <si>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</si>
  <si>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</si>
  <si>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</si>
  <si>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</si>
  <si>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</si>
  <si>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</si>
  <si>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</si>
  <si>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</si>
  <si>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</si>
  <si>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</si>
  <si>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</si>
  <si>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</si>
  <si>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</si>
  <si>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</si>
  <si>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</si>
  <si>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</si>
  <si>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</si>
  <si>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</si>
  <si>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</si>
  <si>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</si>
  <si>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</si>
  <si>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</si>
  <si>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</si>
  <si>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</si>
  <si>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</si>
  <si>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</si>
  <si>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</si>
  <si>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</si>
  <si>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</si>
  <si>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</si>
  <si>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</si>
  <si>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</si>
  <si>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</si>
  <si>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</si>
  <si>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</si>
  <si>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</si>
  <si>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</si>
  <si>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</si>
  <si>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</si>
  <si>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</si>
  <si>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</si>
  <si>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</si>
  <si>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</si>
  <si>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</si>
  <si>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</si>
  <si>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</si>
  <si>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</si>
  <si>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</si>
  <si>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</si>
  <si>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</si>
  <si>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</si>
  <si>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</si>
  <si>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</si>
  <si>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</si>
  <si>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</si>
  <si>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</si>
  <si>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</si>
  <si>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</si>
  <si>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</si>
  <si>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</si>
  <si>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</si>
  <si>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</si>
  <si>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</si>
  <si>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</si>
  <si>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</si>
  <si>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</si>
  <si>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</si>
  <si>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</si>
  <si>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</si>
  <si>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</si>
  <si>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</si>
  <si>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</si>
  <si>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</si>
  <si>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</si>
  <si>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</si>
  <si>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</si>
  <si>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</si>
  <si>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</si>
  <si>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</si>
  <si>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</si>
  <si>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</si>
  <si>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</si>
  <si>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</si>
  <si>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</si>
  <si>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</si>
  <si>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</si>
  <si>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</si>
  <si>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</si>
  <si>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</si>
  <si>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</si>
  <si>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</si>
  <si>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</si>
  <si>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</si>
  <si>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</si>
  <si>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</si>
  <si>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</si>
  <si>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</si>
  <si>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</si>
  <si>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</si>
  <si>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</si>
  <si>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</si>
  <si>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</si>
  <si>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</si>
  <si>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</si>
  <si>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</si>
  <si>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</si>
  <si>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</si>
  <si>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</si>
  <si>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</si>
  <si>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</si>
  <si>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</si>
  <si>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</si>
  <si>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</si>
  <si>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</si>
  <si>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</si>
  <si>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</si>
  <si>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</si>
  <si>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</si>
  <si>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</si>
  <si>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</si>
  <si>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</si>
  <si>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</si>
  <si>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</si>
  <si>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</si>
  <si>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</si>
  <si>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</si>
  <si>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</si>
  <si>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</si>
  <si>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</si>
  <si>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</si>
  <si>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</si>
  <si>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</si>
  <si>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</si>
  <si>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</si>
  <si>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</si>
  <si>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</si>
  <si>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</si>
  <si>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</si>
  <si>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</si>
  <si>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</si>
  <si>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</si>
  <si>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</si>
  <si>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</si>
  <si>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</si>
  <si>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</si>
  <si>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</si>
  <si>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</si>
  <si>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</si>
  <si>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</si>
  <si>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</si>
  <si>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</si>
  <si>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</si>
  <si>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</si>
  <si>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</si>
  <si>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</si>
  <si>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</si>
  <si>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</si>
  <si>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</si>
  <si>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</si>
  <si>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</si>
  <si>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</si>
  <si>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</si>
  <si>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</si>
  <si>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</si>
  <si>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</si>
  <si>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</si>
  <si>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</si>
  <si>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</si>
  <si>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</si>
  <si>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</si>
  <si>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</si>
  <si>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</si>
  <si>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</si>
  <si>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</si>
  <si>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</si>
  <si>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</si>
  <si>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</si>
  <si>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</si>
  <si>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</si>
  <si>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</si>
  <si>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</si>
  <si>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</si>
  <si>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</si>
  <si>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</si>
  <si>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</si>
  <si>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</si>
  <si>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</si>
  <si>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</si>
  <si>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</si>
  <si>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</si>
  <si>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</si>
  <si>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</si>
  <si>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</si>
  <si>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</si>
  <si>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</si>
  <si>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</si>
  <si>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</si>
  <si>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</si>
  <si>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</si>
  <si>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</si>
  <si>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</si>
  <si>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</si>
  <si>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</si>
  <si>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</si>
  <si>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</si>
  <si>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</si>
  <si>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</si>
  <si>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</si>
  <si>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</si>
  <si>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</si>
  <si>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</si>
  <si>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</si>
  <si>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</si>
  <si>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</si>
  <si>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</si>
  <si>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</si>
  <si>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</si>
  <si>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</si>
  <si>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</si>
  <si>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</si>
  <si>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</si>
  <si>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</si>
  <si>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</si>
  <si>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</si>
  <si>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</si>
  <si>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</si>
  <si>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</si>
  <si>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</si>
  <si>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</si>
  <si>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</si>
  <si>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</si>
  <si>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</si>
  <si>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</si>
  <si>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</si>
  <si>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</si>
  <si>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</si>
  <si>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</si>
  <si>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</si>
  <si>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</si>
  <si>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</si>
  <si>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</si>
  <si>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</si>
  <si>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</si>
  <si>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</si>
  <si>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</si>
  <si>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</si>
  <si>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</si>
  <si>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</si>
  <si>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</si>
  <si>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</si>
  <si>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</si>
  <si>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</si>
  <si>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</si>
  <si>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</si>
  <si>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</si>
  <si>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</si>
  <si>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</si>
  <si>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</si>
  <si>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</si>
  <si>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</si>
  <si>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</si>
  <si>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</si>
  <si>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</si>
  <si>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</si>
  <si>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</si>
  <si>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</si>
  <si>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</si>
  <si>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</si>
  <si>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</si>
  <si>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</si>
  <si>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</si>
  <si>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</si>
  <si>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</si>
  <si>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</si>
  <si>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</si>
  <si>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</si>
  <si>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</si>
  <si>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</si>
  <si>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</si>
  <si>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</si>
  <si>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</si>
  <si>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</si>
  <si>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</si>
  <si>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</si>
  <si>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</si>
  <si>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</si>
  <si>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</si>
  <si>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</si>
  <si>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</si>
  <si>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</si>
  <si>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</si>
  <si>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</si>
  <si>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</si>
  <si>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</si>
  <si>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</si>
  <si>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</si>
  <si>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</si>
  <si>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</si>
  <si>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</si>
  <si>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</si>
  <si>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</si>
  <si>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</si>
  <si>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</si>
  <si>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</si>
  <si>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</si>
  <si>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</si>
  <si>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</si>
  <si>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</si>
  <si>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</si>
  <si>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</si>
  <si>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</si>
  <si>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</si>
  <si>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</si>
  <si>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</si>
  <si>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</si>
  <si>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</si>
  <si>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</si>
  <si>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</si>
  <si>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</si>
  <si>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</si>
  <si>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</si>
  <si>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</si>
  <si>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</si>
  <si>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</si>
  <si>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</si>
  <si>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</si>
  <si>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</si>
  <si>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</si>
  <si>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</si>
  <si>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</si>
  <si>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</si>
  <si>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</si>
  <si>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</si>
  <si>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</si>
  <si>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</si>
  <si>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</si>
  <si>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</si>
  <si>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</si>
  <si>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</si>
  <si>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</si>
  <si>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</si>
  <si>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</si>
  <si>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</si>
  <si>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</si>
  <si>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</si>
  <si>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</si>
  <si>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</si>
  <si>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</si>
  <si>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</si>
  <si>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</si>
  <si>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</si>
  <si>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</si>
  <si>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</si>
  <si>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</si>
  <si>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</si>
  <si>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</si>
  <si>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</si>
  <si>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</si>
  <si>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</si>
  <si>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</si>
  <si>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</si>
  <si>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</si>
  <si>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</si>
  <si>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</si>
  <si>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</si>
  <si>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</si>
  <si>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</si>
  <si>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</si>
  <si>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</si>
  <si>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</si>
  <si>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</si>
  <si>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</si>
  <si>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</si>
  <si>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</si>
  <si>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</si>
  <si>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</si>
  <si>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</si>
  <si>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</si>
  <si>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</si>
  <si>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</si>
  <si>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</si>
  <si>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</si>
  <si>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</si>
  <si>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</si>
  <si>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</si>
  <si>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</si>
  <si>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</si>
  <si>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</si>
  <si>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</si>
  <si>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</si>
  <si>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</si>
  <si>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</si>
  <si>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</si>
  <si>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</si>
  <si>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</si>
  <si>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</si>
  <si>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</si>
  <si>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</si>
  <si>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</si>
  <si>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</si>
  <si>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</si>
  <si>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</si>
  <si>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</si>
  <si>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</si>
  <si>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</si>
  <si>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</si>
  <si>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</si>
  <si>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</si>
  <si>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</si>
  <si>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</si>
  <si>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</si>
  <si>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</si>
  <si>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</si>
  <si>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</si>
  <si>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</si>
  <si>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</si>
  <si>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</si>
  <si>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</si>
  <si>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</si>
  <si>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</si>
  <si>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</si>
  <si>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</si>
  <si>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</si>
  <si>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</si>
  <si>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</si>
  <si>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</si>
  <si>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</si>
  <si>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</si>
  <si>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</si>
  <si>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</si>
  <si>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</si>
  <si>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</si>
  <si>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</si>
  <si>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</si>
  <si>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</si>
  <si>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</si>
  <si>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</si>
  <si>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</si>
  <si>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</si>
  <si>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</si>
  <si>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</si>
  <si>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</si>
  <si>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</si>
  <si>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</si>
  <si>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</si>
  <si>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</si>
  <si>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</si>
  <si>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</si>
  <si>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</si>
  <si>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</si>
  <si>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</si>
  <si>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</si>
  <si>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</si>
  <si>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</si>
  <si>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</si>
  <si>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</si>
  <si>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</si>
  <si>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</si>
  <si>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</si>
  <si>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</si>
  <si>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</si>
  <si>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</si>
  <si>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</si>
  <si>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</si>
  <si>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</si>
  <si>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</si>
  <si>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</si>
  <si>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</si>
  <si>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</si>
  <si>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</si>
  <si>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</si>
  <si>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</si>
  <si>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</si>
  <si>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</si>
  <si>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</si>
  <si>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</si>
  <si>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</si>
  <si>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</si>
  <si>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</si>
  <si>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</si>
  <si>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</si>
  <si>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</si>
  <si>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</si>
  <si>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</si>
  <si>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</si>
  <si>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</si>
  <si>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</si>
  <si>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</si>
  <si>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</si>
  <si>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</si>
  <si>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</si>
  <si>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</si>
  <si>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</si>
  <si>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</si>
  <si>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</si>
  <si>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</si>
  <si>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</si>
  <si>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</si>
  <si>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</si>
  <si>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</si>
  <si>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</si>
  <si>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</si>
  <si>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</si>
  <si>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</si>
  <si>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</si>
  <si>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</si>
  <si>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</si>
  <si>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</si>
  <si>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</si>
  <si>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</si>
  <si>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</si>
  <si>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</si>
  <si>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</si>
  <si>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</si>
  <si>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</si>
  <si>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</si>
  <si>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</si>
  <si>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</si>
  <si>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</si>
  <si>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</si>
  <si>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</si>
  <si>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</si>
  <si>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</si>
  <si>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</si>
  <si>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</si>
  <si>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</si>
  <si>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</si>
  <si>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</si>
  <si>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</si>
  <si>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</si>
  <si>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</si>
  <si>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</si>
  <si>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</si>
  <si>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</si>
  <si>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</si>
  <si>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</si>
  <si>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</si>
  <si>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</si>
  <si>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</si>
  <si>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</si>
  <si>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</si>
  <si>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</si>
  <si>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</si>
  <si>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</si>
  <si>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</si>
  <si>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</si>
  <si>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</si>
  <si>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</si>
  <si>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</si>
  <si>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</si>
  <si>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</si>
  <si>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</si>
  <si>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</si>
  <si>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</si>
  <si>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</si>
  <si>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</si>
  <si>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</si>
  <si>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</si>
  <si>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</si>
  <si>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</si>
  <si>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</si>
  <si>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</si>
  <si>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</si>
  <si>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</si>
  <si>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</si>
  <si>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</si>
  <si>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</si>
  <si>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</si>
  <si>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</si>
  <si>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</si>
  <si>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</si>
  <si>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</si>
  <si>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</si>
  <si>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</si>
  <si>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</si>
  <si>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</si>
  <si>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</si>
  <si>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</si>
  <si>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</si>
  <si>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</si>
  <si>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</si>
  <si>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</si>
  <si>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</si>
  <si>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</si>
  <si>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</si>
  <si>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</si>
  <si>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</si>
  <si>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</si>
  <si>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</si>
  <si>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</si>
  <si>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</si>
  <si>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</si>
  <si>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</si>
  <si>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</si>
  <si>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</si>
  <si>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</si>
  <si>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</si>
  <si>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</si>
  <si>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</si>
  <si>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</si>
  <si>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</si>
  <si>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</si>
  <si>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</si>
  <si>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</si>
  <si>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</si>
  <si>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</si>
  <si>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</si>
  <si>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</si>
  <si>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</si>
  <si>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</si>
  <si>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</si>
  <si>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</si>
  <si>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</si>
  <si>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</si>
  <si>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</si>
  <si>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</si>
  <si>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</si>
  <si>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</si>
  <si>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</si>
  <si>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</si>
  <si>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</si>
  <si>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</si>
  <si>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</si>
  <si>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</si>
  <si>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</si>
  <si>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</si>
  <si>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</si>
  <si>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</si>
  <si>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</si>
  <si>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</si>
  <si>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</si>
  <si>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</si>
  <si>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</si>
  <si>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</si>
  <si>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</si>
  <si>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</si>
  <si>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</si>
  <si>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</si>
  <si>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</si>
  <si>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</si>
  <si>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</si>
  <si>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</si>
  <si>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</si>
  <si>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</si>
  <si>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</si>
  <si>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</si>
  <si>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</si>
  <si>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</si>
  <si>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</si>
  <si>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</si>
  <si>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</si>
  <si>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</si>
  <si>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</si>
  <si>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</si>
  <si>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</si>
  <si>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</si>
  <si>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</si>
  <si>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</si>
  <si>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</si>
  <si>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</si>
  <si>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</si>
  <si>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</si>
  <si>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</si>
  <si>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</si>
  <si>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</si>
  <si>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</si>
  <si>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</si>
  <si>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</si>
  <si>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</si>
  <si>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</si>
  <si>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</si>
  <si>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</si>
  <si>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</si>
  <si>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</si>
  <si>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</si>
  <si>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</si>
  <si>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</si>
  <si>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</si>
  <si>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</si>
  <si>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</si>
  <si>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</si>
  <si>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</si>
  <si>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</si>
  <si>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</si>
  <si>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</si>
  <si>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</si>
  <si>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</si>
  <si>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</si>
  <si>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</si>
  <si>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</si>
  <si>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</si>
  <si>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</si>
  <si>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</si>
  <si>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</si>
  <si>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</si>
  <si>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</si>
  <si>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</si>
  <si>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</si>
  <si>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</si>
  <si>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</si>
  <si>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</si>
  <si>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</si>
  <si>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</si>
  <si>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</si>
  <si>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</si>
  <si>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</si>
  <si>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</si>
  <si>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</si>
  <si>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</si>
  <si>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</si>
  <si>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</si>
  <si>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</si>
  <si>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</si>
  <si>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</si>
  <si>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</si>
  <si>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</si>
  <si>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</si>
  <si>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</si>
  <si>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</si>
  <si>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</si>
  <si>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</si>
  <si>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</si>
  <si>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</si>
  <si>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</si>
  <si>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</si>
  <si>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</si>
  <si>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</si>
  <si>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</si>
  <si>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</si>
  <si>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</si>
  <si>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</si>
  <si>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</si>
  <si>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</si>
  <si>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</si>
  <si>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</si>
  <si>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</si>
  <si>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</si>
  <si>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</si>
  <si>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</si>
  <si>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</si>
  <si>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</si>
  <si>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</si>
  <si>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</si>
  <si>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</si>
  <si>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</si>
  <si>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</si>
  <si>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</si>
  <si>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</si>
  <si>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</si>
  <si>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</si>
  <si>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</si>
  <si>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</si>
  <si>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</si>
  <si>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</si>
  <si>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</si>
  <si>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</si>
  <si>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</si>
  <si>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</si>
  <si>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</si>
  <si>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</si>
  <si>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</si>
  <si>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</si>
  <si>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</si>
  <si>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</si>
  <si>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</si>
  <si>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</si>
  <si>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</si>
  <si>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</si>
  <si>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</si>
  <si>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</si>
  <si>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</si>
  <si>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</si>
  <si>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</si>
  <si>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</si>
  <si>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</si>
  <si>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</si>
  <si>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</si>
  <si>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</si>
  <si>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</si>
  <si>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</si>
  <si>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</si>
  <si>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</si>
  <si>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</si>
  <si>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</si>
  <si>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</si>
  <si>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</si>
  <si>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</si>
  <si>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</si>
  <si>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</si>
  <si>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</si>
  <si>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</si>
  <si>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</si>
  <si>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</si>
  <si>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</si>
  <si>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</si>
  <si>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</si>
  <si>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</si>
  <si>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</si>
  <si>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</si>
  <si>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</si>
  <si>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</si>
  <si>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</si>
  <si>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</si>
  <si>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</si>
  <si>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</si>
  <si>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</si>
  <si>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</si>
  <si>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</si>
  <si>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</si>
  <si>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</si>
  <si>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</si>
  <si>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</si>
  <si>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</si>
  <si>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</si>
  <si>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</si>
  <si>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</si>
  <si>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</si>
  <si>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</si>
  <si>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</si>
  <si>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</si>
  <si>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</si>
  <si>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</si>
  <si>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</si>
  <si>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</si>
  <si>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</si>
  <si>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</si>
  <si>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</si>
  <si>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</si>
  <si>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</si>
  <si>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</si>
  <si>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</si>
  <si>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</si>
  <si>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</si>
  <si>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</si>
  <si>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</si>
  <si>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</si>
  <si>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</si>
  <si>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</si>
  <si>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</si>
  <si>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</si>
  <si>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</si>
  <si>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</si>
  <si>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</si>
  <si>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</si>
  <si>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</si>
  <si>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</si>
  <si>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</si>
  <si>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</si>
  <si>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</si>
  <si>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</si>
  <si>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</si>
  <si>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</si>
  <si>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</si>
  <si>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</si>
  <si>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</si>
  <si>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</si>
  <si>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</si>
  <si>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</si>
  <si>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</si>
  <si>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</si>
  <si>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</si>
  <si>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</si>
  <si>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</si>
  <si>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</si>
  <si>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</si>
  <si>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</si>
  <si>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</si>
  <si>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</si>
  <si>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</si>
  <si>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</si>
  <si>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</si>
  <si>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</si>
  <si>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</si>
  <si>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</si>
  <si>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</si>
  <si>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</si>
  <si>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</si>
  <si>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</si>
  <si>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</si>
  <si>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</si>
  <si>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</si>
  <si>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</si>
  <si>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</si>
  <si>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</si>
  <si>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</si>
  <si>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</si>
  <si>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</si>
  <si>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</si>
  <si>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</si>
  <si>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</si>
  <si>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</si>
  <si>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</si>
  <si>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</si>
  <si>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</si>
  <si>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</si>
  <si>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</si>
  <si>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</si>
  <si>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</si>
  <si>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</si>
  <si>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</si>
  <si>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</si>
  <si>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</si>
  <si>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</si>
  <si>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</si>
  <si>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</si>
  <si>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</si>
  <si>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</si>
  <si>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</si>
  <si>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</si>
  <si>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</si>
  <si>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</si>
  <si>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</si>
  <si>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</si>
  <si>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</si>
  <si>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</si>
  <si>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</si>
  <si>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</si>
  <si>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</si>
  <si>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</si>
  <si>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</si>
  <si>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</si>
  <si>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</si>
  <si>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</si>
  <si>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</si>
  <si>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</si>
  <si>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</si>
  <si>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</si>
  <si>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</si>
  <si>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</si>
  <si>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</si>
  <si>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</si>
  <si>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</si>
  <si>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</si>
  <si>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</si>
  <si>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</si>
  <si>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</si>
  <si>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</si>
  <si>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</si>
  <si>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</si>
  <si>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</si>
  <si>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</si>
  <si>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</si>
  <si>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</si>
  <si>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</si>
  <si>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</si>
  <si>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</si>
  <si>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</si>
  <si>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</si>
  <si>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</si>
  <si>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</si>
  <si>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</si>
  <si>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</si>
  <si>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</si>
  <si>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</si>
  <si>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</si>
  <si>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</si>
  <si>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</si>
  <si>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</si>
  <si>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</si>
  <si>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</si>
  <si>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</si>
  <si>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</si>
  <si>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</si>
  <si>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</si>
  <si>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</si>
  <si>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</si>
  <si>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</si>
  <si>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</si>
  <si>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</si>
  <si>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</si>
  <si>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</si>
  <si>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</si>
  <si>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</si>
  <si>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</si>
  <si>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</si>
  <si>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</si>
  <si>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</si>
  <si>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</si>
  <si>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</si>
  <si>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</si>
  <si>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</si>
  <si>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</si>
  <si>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</si>
  <si>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</si>
  <si>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</si>
  <si>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</si>
  <si>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</si>
  <si>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</si>
  <si>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</si>
  <si>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</si>
  <si>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</si>
  <si>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</si>
  <si>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</si>
  <si>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</si>
  <si>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</si>
  <si>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</si>
  <si>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</si>
  <si>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</si>
  <si>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</si>
  <si>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</si>
  <si>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</si>
  <si>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</si>
  <si>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</si>
  <si>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</si>
  <si>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</si>
  <si>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</si>
  <si>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</si>
  <si>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</si>
  <si>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</si>
  <si>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</si>
  <si>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</si>
  <si>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</si>
  <si>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</si>
  <si>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</si>
  <si>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</si>
  <si>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</si>
  <si>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</si>
  <si>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</si>
  <si>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</si>
  <si>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</si>
  <si>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</si>
  <si>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</si>
  <si>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</si>
  <si>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</si>
  <si>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</si>
  <si>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</si>
  <si>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</si>
  <si>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</si>
  <si>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</si>
  <si>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</si>
  <si>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</si>
  <si>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</si>
  <si>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</si>
  <si>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</si>
  <si>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</si>
  <si>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</si>
  <si>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</si>
  <si>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</si>
  <si>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</si>
  <si>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</si>
  <si>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</si>
  <si>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</si>
  <si>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</si>
  <si>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</si>
  <si>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</si>
  <si>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</si>
  <si>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</si>
  <si>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</si>
  <si>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</si>
  <si>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</si>
  <si>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</si>
  <si>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</si>
  <si>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</si>
  <si>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</si>
  <si>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</si>
  <si>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</si>
  <si>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</si>
  <si>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</si>
  <si>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</si>
  <si>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</si>
  <si>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</si>
  <si>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</si>
  <si>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</si>
  <si>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</si>
  <si>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</si>
  <si>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</si>
  <si>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</si>
  <si>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</si>
  <si>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</si>
  <si>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</si>
  <si>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</si>
  <si>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</si>
  <si>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</si>
  <si>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</si>
  <si>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</si>
  <si>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</si>
  <si>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</si>
  <si>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</si>
  <si>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</si>
  <si>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</si>
  <si>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</si>
  <si>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</si>
  <si>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</si>
  <si>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</si>
  <si>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</si>
  <si>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</si>
  <si>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</si>
  <si>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</si>
  <si>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</si>
  <si>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</si>
  <si>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</si>
  <si>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</si>
  <si>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</si>
  <si>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</si>
  <si>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</si>
  <si>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</si>
  <si>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</si>
  <si>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</si>
  <si>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</si>
  <si>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</si>
  <si>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</si>
  <si>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</si>
  <si>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</si>
  <si>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</si>
  <si>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</si>
  <si>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</si>
  <si>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</si>
  <si>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</si>
  <si>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</si>
  <si>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</si>
  <si>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</si>
  <si>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</si>
  <si>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</si>
  <si>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</si>
  <si>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</si>
  <si>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</si>
  <si>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</si>
  <si>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</si>
  <si>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</si>
  <si>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</si>
  <si>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</si>
  <si>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</si>
  <si>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</si>
  <si>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</si>
  <si>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</si>
  <si>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</si>
  <si>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</si>
  <si>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</si>
  <si>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</si>
  <si>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</si>
  <si>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</si>
  <si>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</si>
  <si>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</si>
  <si>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</si>
  <si>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</si>
  <si>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</si>
  <si>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</si>
  <si>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</si>
  <si>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</si>
  <si>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</si>
  <si>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</si>
  <si>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</si>
  <si>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</si>
  <si>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</si>
  <si>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</si>
  <si>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</si>
  <si>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</si>
  <si>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</si>
  <si>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</si>
  <si>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</si>
  <si>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</si>
  <si>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</si>
  <si>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</si>
  <si>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</si>
  <si>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</si>
  <si>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</si>
  <si>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</si>
  <si>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</si>
  <si>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</si>
  <si>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</si>
  <si>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</si>
  <si>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</si>
  <si>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</si>
  <si>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</si>
  <si>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</si>
  <si>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</si>
  <si>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</si>
  <si>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</si>
  <si>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</si>
  <si>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</si>
  <si>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</si>
  <si>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</si>
  <si>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</si>
  <si>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</si>
  <si>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</si>
  <si>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</si>
  <si>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</si>
  <si>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</si>
  <si>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</si>
  <si>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</si>
  <si>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</si>
  <si>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</si>
  <si>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</si>
  <si>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</si>
  <si>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</si>
  <si>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</si>
  <si>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</si>
  <si>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</si>
  <si>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</si>
  <si>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</si>
  <si>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</si>
  <si>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</si>
  <si>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</si>
  <si>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</si>
  <si>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</si>
  <si>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</si>
  <si>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</si>
  <si>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</si>
  <si>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</si>
  <si>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</si>
  <si>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</si>
  <si>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</si>
  <si>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</si>
  <si>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</si>
  <si>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</si>
  <si>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</si>
  <si>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</si>
  <si>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</si>
  <si>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</si>
  <si>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</si>
  <si>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</si>
  <si>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</si>
  <si>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</si>
  <si>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</si>
  <si>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</si>
  <si>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</si>
  <si>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</si>
  <si>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</si>
  <si>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</si>
  <si>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</si>
  <si>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</si>
  <si>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</si>
  <si>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</si>
  <si>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</si>
  <si>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</si>
  <si>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</si>
  <si>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</si>
  <si>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</si>
  <si>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</si>
  <si>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</si>
  <si>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</si>
  <si>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</si>
  <si>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</si>
  <si>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</si>
  <si>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</si>
  <si>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</si>
  <si>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</si>
  <si>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</si>
  <si>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</si>
  <si>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</si>
  <si>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</si>
  <si>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</si>
  <si>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</si>
  <si>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</si>
  <si>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</si>
  <si>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</si>
  <si>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</si>
  <si>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</si>
  <si>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</si>
  <si>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</si>
  <si>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</si>
  <si>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</si>
  <si>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</si>
  <si>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</si>
  <si>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</si>
  <si>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</si>
  <si>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</si>
  <si>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</si>
  <si>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</si>
  <si>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</si>
  <si>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</si>
  <si>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</si>
  <si>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</si>
  <si>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</si>
  <si>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</si>
  <si>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</si>
  <si>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</si>
  <si>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</si>
  <si>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</si>
  <si>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</si>
  <si>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</si>
  <si>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</si>
  <si>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</si>
  <si>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</si>
  <si>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</si>
  <si>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</si>
  <si>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</si>
  <si>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</si>
  <si>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</si>
  <si>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</si>
  <si>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</si>
  <si>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</si>
  <si>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</si>
  <si>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</si>
  <si>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</si>
  <si>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</si>
  <si>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</si>
  <si>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</si>
  <si>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</si>
  <si>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</si>
  <si>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</si>
  <si>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</si>
  <si>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</si>
  <si>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</si>
  <si>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</si>
  <si>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</si>
  <si>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</si>
  <si>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</si>
  <si>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</si>
  <si>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</si>
  <si>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</si>
  <si>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</si>
  <si>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</si>
  <si>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</si>
  <si>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</si>
  <si>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</si>
  <si>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</si>
  <si>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</si>
  <si>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</si>
  <si>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</si>
  <si>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</si>
  <si>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</si>
  <si>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</si>
  <si>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</si>
  <si>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</si>
  <si>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</si>
  <si>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</si>
  <si>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</si>
  <si>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</si>
  <si>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</si>
  <si>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</si>
  <si>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</si>
  <si>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</si>
  <si>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</si>
  <si>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</si>
  <si>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</si>
  <si>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</si>
  <si>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</si>
  <si>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</si>
  <si>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</si>
  <si>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</si>
  <si>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</si>
  <si>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</si>
  <si>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</si>
  <si>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</si>
  <si>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</si>
  <si>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</si>
  <si>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</si>
  <si>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</si>
  <si>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</si>
  <si>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</si>
  <si>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</si>
  <si>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</si>
  <si>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</si>
  <si>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</si>
  <si>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</si>
  <si>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</si>
  <si>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</si>
  <si>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</si>
  <si>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</si>
  <si>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</si>
  <si>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</si>
  <si>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</si>
  <si>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</si>
  <si>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</si>
  <si>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</si>
  <si>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</si>
  <si>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</si>
  <si>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</si>
  <si>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</si>
  <si>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</si>
  <si>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</si>
  <si>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</si>
  <si>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</si>
  <si>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</si>
  <si>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</si>
  <si>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</si>
  <si>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</si>
  <si>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</si>
  <si>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</si>
  <si>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</si>
  <si>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</si>
  <si>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</si>
  <si>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</si>
  <si>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</si>
  <si>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</si>
  <si>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</si>
  <si>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</si>
  <si>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</si>
  <si>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</si>
  <si>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</si>
  <si>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</si>
  <si>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</si>
  <si>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</si>
  <si>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</si>
  <si>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</si>
  <si>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</si>
  <si>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</si>
  <si>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</si>
  <si>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</si>
  <si>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</si>
  <si>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</si>
  <si>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</si>
  <si>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</si>
  <si>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</si>
  <si>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</si>
  <si>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</si>
  <si>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</si>
  <si>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</si>
  <si>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</si>
  <si>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</si>
  <si>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</si>
  <si>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</si>
  <si>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</si>
  <si>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</si>
  <si>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</si>
  <si>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</si>
  <si>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</si>
  <si>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</si>
  <si>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</si>
  <si>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</si>
  <si>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</si>
  <si>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</si>
  <si>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</si>
  <si>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</si>
  <si>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</si>
  <si>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</si>
  <si>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</si>
  <si>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</si>
  <si>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</si>
  <si>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</si>
  <si>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</si>
  <si>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</si>
  <si>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</si>
  <si>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</si>
  <si>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</si>
  <si>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</si>
  <si>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</si>
  <si>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</si>
  <si>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</si>
  <si>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</si>
  <si>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</si>
  <si>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</si>
  <si>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</si>
  <si>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</si>
  <si>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</si>
  <si>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</si>
  <si>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</si>
  <si>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</si>
  <si>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</si>
  <si>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</si>
  <si>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</si>
  <si>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</si>
  <si>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</si>
  <si>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</si>
  <si>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</si>
  <si>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</si>
  <si>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</si>
  <si>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</si>
  <si>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</si>
  <si>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</si>
  <si>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</si>
  <si>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</si>
  <si>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</si>
  <si>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</si>
  <si>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</si>
  <si>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</si>
  <si>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</si>
  <si>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</si>
  <si>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</si>
  <si>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</si>
  <si>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</si>
  <si>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</si>
  <si>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</si>
  <si>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</si>
  <si>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</si>
  <si>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</si>
  <si>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</si>
  <si>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</si>
  <si>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</si>
  <si>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</si>
  <si>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</si>
  <si>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</si>
  <si>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</si>
  <si>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</si>
  <si>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</si>
  <si>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</si>
  <si>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</si>
  <si>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</si>
  <si>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</si>
  <si>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</si>
  <si>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</si>
  <si>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</si>
  <si>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</si>
  <si>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</si>
  <si>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</si>
  <si>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</si>
  <si>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</si>
  <si>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</si>
  <si>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</si>
  <si>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</si>
  <si>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</si>
  <si>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</si>
  <si>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</si>
  <si>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</si>
  <si>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</si>
  <si>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</si>
  <si>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</si>
  <si>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</si>
  <si>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</si>
  <si>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</si>
  <si>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</si>
  <si>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</si>
  <si>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</si>
  <si>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</si>
  <si>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</si>
  <si>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</si>
  <si>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</si>
  <si>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</si>
  <si>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</si>
  <si>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</si>
  <si>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</si>
  <si>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</si>
  <si>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</si>
  <si>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</si>
  <si>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</si>
  <si>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</si>
  <si>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</si>
  <si>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</si>
  <si>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</si>
  <si>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</si>
  <si>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</si>
  <si>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</si>
  <si>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</si>
  <si>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</si>
  <si>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</si>
  <si>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</si>
  <si>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</si>
  <si>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</si>
  <si>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</si>
  <si>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</si>
  <si>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</si>
  <si>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</si>
  <si>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</si>
  <si>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</si>
  <si>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</si>
  <si>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</si>
  <si>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</si>
  <si>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</si>
  <si>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</si>
  <si>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</si>
  <si>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</si>
  <si>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</si>
  <si>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</si>
  <si>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</si>
  <si>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</si>
  <si>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</si>
  <si>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</si>
  <si>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</si>
  <si>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</si>
  <si>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</si>
  <si>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</si>
  <si>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</si>
  <si>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</si>
  <si>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</si>
  <si>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</si>
  <si>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</si>
  <si>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</si>
  <si>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</si>
  <si>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</si>
  <si>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</si>
  <si>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</si>
  <si>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</si>
  <si>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</si>
  <si>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</si>
  <si>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</si>
  <si>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</si>
  <si>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</si>
  <si>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</si>
  <si>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</si>
  <si>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</si>
  <si>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</si>
  <si>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</si>
  <si>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</si>
  <si>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</si>
  <si>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</si>
  <si>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</si>
  <si>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</si>
  <si>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</si>
  <si>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</si>
  <si>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</si>
  <si>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</si>
  <si>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</si>
  <si>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</si>
  <si>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</si>
  <si>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</si>
  <si>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</si>
  <si>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</si>
  <si>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</si>
  <si>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</si>
  <si>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</si>
  <si>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</si>
  <si>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</si>
  <si>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</si>
  <si>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</si>
  <si>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</si>
  <si>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</si>
  <si>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</si>
  <si>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</si>
  <si>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</si>
  <si>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</si>
  <si>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</si>
  <si>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</si>
  <si>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</si>
  <si>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</si>
  <si>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</si>
  <si>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</si>
  <si>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</si>
  <si>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</si>
  <si>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</si>
  <si>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</si>
  <si>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</si>
  <si>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</si>
  <si>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</si>
  <si>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</si>
  <si>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</si>
  <si>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</si>
  <si>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</si>
  <si>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</si>
  <si>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</si>
  <si>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</si>
  <si>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</si>
  <si>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</si>
  <si>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</si>
  <si>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</si>
  <si>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</si>
  <si>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</si>
  <si>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</si>
  <si>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</si>
  <si>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</si>
  <si>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</si>
  <si>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</si>
  <si>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</si>
  <si>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</si>
  <si>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</si>
  <si>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</si>
  <si>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</si>
  <si>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</si>
  <si>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</si>
  <si>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</si>
  <si>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</si>
  <si>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</si>
  <si>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</si>
  <si>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</si>
  <si>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</si>
  <si>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</si>
  <si>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</si>
  <si>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</si>
  <si>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</si>
  <si>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</si>
  <si>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</si>
  <si>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</si>
  <si>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</si>
  <si>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</si>
  <si>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</si>
  <si>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</si>
  <si>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</si>
  <si>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</si>
  <si>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</si>
  <si>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</si>
  <si>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</si>
  <si>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</si>
  <si>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</si>
  <si>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</si>
  <si>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</si>
  <si>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</si>
  <si>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</si>
  <si>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</si>
  <si>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</si>
  <si>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</si>
  <si>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</si>
  <si>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</si>
  <si>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</si>
  <si>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</si>
  <si>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</si>
  <si>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</si>
  <si>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</si>
  <si>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</si>
  <si>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</si>
  <si>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</si>
  <si>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</si>
  <si>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</si>
  <si>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</si>
  <si>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</si>
  <si>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</si>
  <si>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</si>
  <si>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</si>
  <si>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</si>
  <si>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</si>
  <si>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</si>
  <si>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</si>
  <si>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</si>
  <si>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</si>
  <si>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</si>
  <si>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</si>
  <si>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</si>
  <si>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</si>
  <si>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</si>
  <si>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</si>
  <si>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</si>
  <si>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</si>
  <si>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</si>
  <si>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</si>
  <si>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</si>
  <si>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</si>
  <si>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</si>
  <si>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</si>
  <si>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</si>
  <si>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</si>
  <si>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</si>
  <si>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</si>
  <si>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</si>
  <si>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</si>
  <si>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</si>
  <si>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</si>
  <si>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</si>
  <si>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</si>
  <si>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</si>
  <si>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</si>
  <si>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</si>
  <si>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</si>
  <si>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</si>
  <si>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</si>
  <si>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</si>
  <si>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</si>
  <si>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</si>
  <si>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</si>
  <si>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</si>
  <si>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</si>
  <si>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</si>
  <si>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</si>
  <si>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</si>
  <si>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</si>
  <si>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</si>
  <si>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</si>
  <si>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</si>
  <si>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</si>
  <si>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</si>
  <si>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</si>
  <si>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</si>
  <si>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</si>
  <si>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</si>
  <si>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</si>
  <si>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</si>
  <si>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</si>
  <si>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</si>
  <si>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</si>
  <si>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</si>
  <si>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</si>
  <si>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</si>
  <si>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</si>
  <si>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</si>
  <si>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</si>
  <si>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</si>
  <si>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</si>
  <si>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</si>
  <si>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</si>
  <si>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</si>
  <si>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</si>
  <si>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</si>
  <si>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</si>
  <si>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</si>
  <si>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</si>
  <si>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</si>
  <si>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</si>
  <si>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</si>
  <si>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</si>
  <si>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</si>
  <si>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</si>
  <si>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</si>
  <si>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</si>
  <si>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</si>
  <si>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</si>
  <si>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</si>
  <si>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</si>
  <si>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</si>
  <si>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</si>
  <si>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</si>
  <si>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</si>
  <si>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</si>
  <si>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</si>
  <si>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</si>
  <si>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</si>
  <si>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</si>
  <si>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</si>
  <si>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</si>
  <si>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</si>
  <si>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</si>
  <si>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</si>
  <si>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</si>
  <si>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</si>
  <si>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</si>
  <si>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</si>
  <si>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</si>
  <si>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</si>
  <si>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</si>
  <si>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</si>
  <si>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</si>
  <si>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</si>
  <si>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</si>
  <si>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</si>
  <si>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</si>
  <si>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</si>
  <si>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</si>
  <si>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</si>
  <si>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</si>
  <si>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</si>
  <si>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</si>
  <si>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</si>
  <si>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</si>
  <si>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</si>
  <si>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</si>
  <si>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</si>
  <si>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</si>
  <si>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</si>
  <si>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</si>
  <si>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</si>
  <si>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</si>
  <si>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</si>
  <si>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</si>
  <si>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</si>
  <si>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</si>
  <si>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</si>
  <si>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</si>
  <si>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</si>
  <si>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</si>
  <si>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</si>
  <si>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</si>
  <si>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</si>
  <si>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</si>
  <si>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</si>
  <si>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</si>
  <si>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</si>
  <si>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</si>
  <si>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</si>
  <si>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</si>
  <si>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</si>
  <si>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</si>
  <si>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</si>
  <si>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</si>
  <si>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</si>
  <si>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</si>
  <si>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</si>
  <si>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</si>
  <si>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</si>
  <si>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</si>
  <si>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</si>
  <si>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</si>
  <si>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</si>
  <si>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</si>
  <si>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</si>
  <si>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</si>
  <si>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</si>
  <si>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</si>
  <si>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</si>
  <si>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</si>
  <si>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</si>
  <si>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</si>
  <si>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</si>
  <si>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</si>
  <si>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</si>
  <si>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</si>
  <si>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</si>
  <si>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</si>
  <si>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</si>
  <si>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</si>
  <si>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</si>
  <si>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</si>
  <si>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</si>
  <si>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</si>
  <si>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</si>
  <si>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</si>
  <si>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</si>
  <si>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</si>
  <si>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</si>
  <si>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</si>
  <si>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</si>
  <si>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</si>
  <si>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</si>
  <si>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</si>
  <si>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</si>
  <si>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</si>
  <si>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</si>
  <si>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</si>
  <si>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</si>
  <si>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</si>
  <si>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</si>
  <si>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</si>
  <si>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</si>
  <si>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</si>
  <si>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</si>
  <si>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</si>
  <si>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</si>
  <si>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</si>
  <si>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</si>
  <si>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</si>
  <si>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</si>
  <si>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</si>
  <si>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</si>
  <si>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</si>
  <si>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</si>
  <si>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</si>
  <si>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</si>
  <si>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</si>
  <si>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</si>
  <si>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</si>
  <si>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</si>
  <si>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</si>
  <si>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</si>
  <si>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</si>
  <si>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</si>
  <si>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</si>
  <si>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</si>
  <si>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</si>
  <si>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</si>
  <si>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</si>
  <si>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</si>
  <si>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</si>
  <si>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</si>
  <si>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</si>
  <si>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</si>
  <si>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</si>
  <si>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</si>
  <si>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</si>
  <si>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</si>
  <si>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</si>
  <si>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</si>
  <si>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</si>
  <si>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</si>
  <si>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</si>
  <si>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</si>
  <si>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</si>
  <si>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</si>
  <si>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</si>
  <si>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</si>
  <si>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</si>
  <si>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</si>
  <si>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</si>
  <si>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</si>
  <si>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</si>
  <si>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</si>
  <si>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</si>
  <si>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</si>
  <si>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</si>
  <si>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</si>
  <si>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</si>
  <si>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</si>
  <si>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</si>
  <si>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</si>
  <si>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</si>
  <si>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</si>
  <si>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</si>
  <si>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</si>
  <si>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</si>
  <si>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</si>
  <si>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</si>
  <si>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</si>
  <si>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</si>
  <si>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</si>
  <si>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</si>
  <si>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</si>
  <si>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</si>
  <si>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</si>
  <si>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</si>
  <si>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</si>
  <si>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</si>
  <si>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</si>
  <si>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</si>
  <si>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</si>
  <si>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</si>
  <si>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</si>
  <si>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</si>
  <si>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</si>
  <si>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</si>
  <si>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</si>
  <si>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</si>
  <si>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</si>
  <si>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</si>
  <si>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</si>
  <si>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</si>
  <si>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</si>
  <si>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</si>
  <si>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</si>
  <si>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</si>
  <si>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</si>
  <si>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</si>
  <si>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</si>
  <si>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</si>
  <si>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</si>
  <si>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</si>
  <si>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</si>
  <si>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</si>
  <si>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</si>
  <si>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</si>
  <si>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</si>
  <si>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</si>
  <si>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</si>
  <si>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</si>
  <si>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</si>
  <si>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</si>
  <si>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</si>
  <si>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</si>
  <si>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</si>
  <si>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</si>
  <si>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</si>
  <si>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</si>
  <si>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</si>
  <si>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</si>
  <si>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</si>
  <si>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</si>
  <si>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</si>
  <si>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</si>
  <si>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</si>
  <si>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</si>
  <si>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</si>
  <si>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</si>
  <si>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</si>
  <si>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</si>
  <si>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</si>
  <si>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</si>
  <si>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</si>
  <si>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</si>
  <si>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</si>
  <si>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</si>
  <si>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</si>
  <si>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</si>
  <si>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</si>
  <si>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</si>
  <si>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</si>
  <si>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</si>
  <si>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</si>
  <si>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</si>
  <si>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</si>
  <si>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</si>
  <si>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</si>
  <si>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</si>
  <si>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</si>
  <si>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</si>
  <si>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</si>
  <si>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</si>
  <si>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</si>
  <si>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</si>
  <si>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</si>
  <si>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</si>
  <si>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</si>
  <si>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</si>
  <si>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</si>
  <si>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</si>
  <si>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</si>
  <si>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</si>
  <si>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</si>
  <si>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</si>
  <si>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</si>
  <si>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</si>
  <si>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</si>
  <si>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</si>
  <si>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</si>
  <si>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</si>
  <si>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</si>
  <si>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</si>
  <si>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</si>
  <si>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</si>
  <si>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</si>
  <si>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</si>
  <si>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</si>
  <si>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</si>
  <si>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</si>
  <si>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</si>
  <si>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</si>
  <si>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</si>
  <si>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</si>
  <si>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</si>
  <si>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</si>
  <si>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</si>
  <si>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</si>
  <si>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</si>
  <si>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</si>
  <si>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</si>
  <si>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</si>
  <si>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</si>
  <si>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</si>
  <si>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</si>
  <si>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</si>
  <si>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</si>
  <si>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</si>
  <si>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</si>
  <si>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</si>
  <si>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</si>
  <si>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</si>
  <si>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</si>
  <si>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</si>
  <si>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</si>
  <si>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</si>
  <si>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</si>
  <si>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</si>
  <si>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</si>
  <si>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</si>
  <si>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</si>
  <si>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</si>
  <si>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</si>
  <si>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</si>
  <si>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</si>
  <si>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</si>
  <si>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</si>
  <si>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</si>
  <si>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</si>
  <si>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</si>
  <si>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</si>
  <si>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</si>
  <si>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</si>
  <si>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</si>
  <si>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</si>
  <si>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</si>
  <si>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</si>
  <si>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</si>
  <si>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</si>
  <si>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</si>
  <si>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</si>
  <si>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</si>
  <si>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</si>
  <si>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</si>
  <si>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</si>
  <si>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</si>
  <si>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</si>
  <si>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</si>
  <si>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</si>
  <si>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</si>
  <si>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</si>
  <si>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</si>
  <si>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</si>
  <si>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</si>
  <si>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</si>
  <si>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</si>
  <si>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</si>
  <si>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</si>
  <si>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</si>
  <si>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</si>
  <si>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</si>
  <si>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</si>
  <si>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</si>
  <si>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</si>
  <si>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</si>
  <si>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</si>
  <si>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</si>
  <si>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</si>
  <si>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</si>
  <si>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</si>
  <si>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</si>
  <si>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</si>
  <si>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</si>
  <si>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</si>
  <si>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</si>
  <si>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</si>
  <si>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</si>
  <si>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</si>
  <si>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</si>
  <si>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</si>
  <si>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</si>
  <si>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</si>
  <si>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</si>
  <si>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</si>
  <si>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</si>
  <si>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</si>
  <si>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</si>
  <si>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</si>
  <si>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</si>
  <si>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</si>
  <si>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</si>
  <si>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</si>
  <si>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</si>
  <si>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</si>
  <si>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</si>
  <si>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</si>
  <si>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</si>
  <si>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</si>
  <si>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</si>
  <si>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</si>
  <si>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</si>
  <si>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</si>
  <si>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</si>
  <si>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</si>
  <si>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</si>
  <si>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</si>
  <si>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</si>
  <si>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</si>
  <si>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</si>
  <si>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</si>
  <si>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</si>
  <si>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</si>
  <si>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</si>
  <si>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</si>
  <si>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</si>
  <si>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</si>
  <si>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</si>
  <si>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</si>
  <si>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</si>
  <si>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</si>
  <si>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</si>
  <si>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</si>
  <si>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</si>
  <si>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</si>
  <si>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</si>
  <si>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</si>
  <si>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</si>
  <si>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</si>
  <si>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</si>
  <si>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</si>
  <si>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</si>
  <si>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</si>
  <si>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</si>
  <si>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</si>
  <si>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</si>
  <si>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</si>
  <si>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</si>
  <si>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</si>
  <si>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</si>
  <si>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</si>
  <si>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</si>
  <si>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</si>
  <si>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</si>
  <si>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</si>
  <si>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</si>
  <si>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</si>
  <si>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</si>
  <si>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</si>
  <si>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</si>
  <si>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</si>
  <si>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</si>
  <si>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</si>
  <si>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</si>
  <si>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</si>
  <si>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</si>
  <si>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</si>
  <si>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</si>
  <si>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</si>
  <si>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</si>
  <si>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</si>
  <si>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</si>
  <si>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</si>
  <si>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</si>
  <si>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</si>
  <si>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</si>
  <si>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</si>
  <si>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</si>
  <si>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</si>
  <si>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</si>
  <si>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</si>
  <si>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</si>
  <si>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</si>
  <si>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</si>
  <si>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</si>
  <si>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</si>
  <si>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</si>
  <si>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</si>
  <si>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</si>
  <si>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</si>
  <si>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</si>
  <si>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</si>
  <si>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</si>
  <si>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</si>
  <si>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</si>
  <si>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</si>
  <si>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</si>
  <si>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</si>
  <si>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</si>
  <si>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</si>
  <si>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</si>
  <si>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</si>
  <si>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</si>
  <si>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</si>
  <si>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</si>
  <si>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</si>
  <si>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</si>
  <si>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</si>
  <si>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</si>
  <si>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</si>
  <si>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</si>
  <si>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</si>
  <si>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</si>
  <si>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</si>
  <si>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</si>
  <si>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</si>
  <si>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</si>
  <si>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</si>
  <si>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</si>
  <si>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</si>
  <si>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</si>
  <si>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</si>
  <si>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</si>
  <si>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</si>
  <si>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</si>
  <si>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</si>
  <si>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</si>
  <si>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</si>
  <si>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</si>
  <si>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</si>
  <si>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</si>
  <si>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</si>
  <si>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</si>
  <si>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</si>
  <si>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</si>
  <si>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</si>
  <si>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</si>
  <si>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</si>
  <si>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</si>
  <si>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</si>
  <si>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</si>
  <si>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</si>
  <si>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</si>
  <si>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</si>
  <si>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</si>
  <si>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</si>
  <si>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</si>
  <si>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</si>
  <si>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</si>
  <si>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</si>
  <si>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</si>
  <si>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</si>
  <si>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</si>
  <si>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</si>
  <si>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</si>
  <si>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</si>
  <si>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</si>
  <si>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</si>
  <si>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</si>
  <si>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</si>
  <si>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</si>
  <si>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</si>
  <si>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</si>
  <si>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</si>
  <si>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</si>
  <si>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</si>
  <si>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</si>
  <si>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</si>
  <si>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</si>
  <si>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</si>
  <si>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</si>
  <si>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</si>
  <si>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</si>
  <si>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</si>
  <si>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</si>
  <si>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</si>
  <si>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</si>
  <si>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</si>
  <si>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</si>
  <si>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</si>
  <si>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</si>
  <si>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</si>
  <si>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</si>
  <si>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</si>
  <si>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</si>
  <si>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</si>
  <si>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</si>
  <si>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</si>
  <si>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</si>
  <si>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</si>
  <si>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</si>
  <si>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</si>
  <si>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</si>
  <si>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</si>
  <si>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</si>
  <si>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</si>
  <si>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</si>
  <si>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</si>
  <si>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</si>
  <si>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</si>
  <si>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</si>
  <si>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</si>
  <si>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</si>
  <si>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</si>
  <si>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</si>
  <si>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</si>
  <si>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</si>
  <si>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</si>
  <si>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</si>
  <si>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</si>
  <si>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</si>
  <si>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</si>
  <si>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</si>
  <si>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</si>
  <si>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</si>
  <si>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</si>
  <si>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</si>
  <si>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</si>
  <si>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</si>
  <si>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</si>
  <si>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</si>
  <si>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</si>
  <si>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</si>
  <si>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</si>
  <si>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</si>
  <si>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</si>
  <si>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</si>
  <si>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</si>
  <si>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</si>
  <si>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</si>
  <si>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</si>
  <si>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</si>
  <si>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</si>
  <si>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</si>
  <si>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</si>
  <si>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</si>
  <si>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</si>
  <si>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</si>
  <si>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</si>
  <si>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</si>
  <si>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</si>
  <si>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</si>
  <si>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</si>
  <si>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</si>
  <si>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</si>
  <si>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</si>
  <si>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</si>
  <si>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</si>
  <si>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</si>
  <si>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</si>
  <si>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</si>
  <si>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</si>
  <si>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</si>
  <si>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</si>
  <si>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</si>
  <si>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</si>
  <si>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</si>
  <si>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</si>
  <si>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</si>
  <si>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</si>
  <si>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</si>
  <si>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</si>
  <si>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</si>
  <si>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</si>
  <si>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</si>
  <si>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</si>
  <si>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</si>
  <si>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</si>
  <si>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</si>
  <si>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</si>
  <si>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</si>
  <si>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</si>
  <si>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</si>
  <si>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</si>
  <si>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</si>
  <si>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</si>
  <si>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</si>
  <si>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</si>
  <si>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</si>
  <si>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</si>
  <si>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</si>
  <si>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</si>
  <si>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</si>
  <si>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</si>
  <si>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</si>
  <si>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</si>
  <si>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</si>
  <si>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</si>
  <si>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</si>
  <si>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</si>
  <si>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</si>
  <si>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</si>
  <si>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</si>
  <si>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</si>
  <si>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</si>
  <si>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</si>
  <si>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</si>
  <si>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</si>
  <si>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</si>
  <si>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</si>
  <si>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</si>
  <si>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</si>
  <si>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</si>
  <si>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</si>
  <si>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</si>
  <si>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</si>
  <si>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</si>
  <si>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</si>
  <si>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</si>
  <si>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</si>
  <si>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</si>
  <si>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</si>
  <si>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</si>
  <si>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</si>
  <si>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</si>
  <si>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</si>
  <si>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</si>
  <si>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</si>
  <si>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</si>
  <si>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</si>
  <si>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</si>
  <si>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</si>
  <si>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</si>
  <si>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</si>
  <si>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</si>
  <si>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</si>
  <si>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</si>
  <si>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</si>
  <si>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</si>
  <si>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</si>
  <si>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</si>
  <si>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</si>
  <si>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</si>
  <si>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</si>
  <si>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</si>
  <si>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</si>
  <si>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</si>
  <si>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</si>
  <si>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</si>
  <si>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</si>
  <si>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</si>
  <si>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</si>
  <si>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</si>
  <si>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</si>
  <si>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</si>
  <si>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</si>
  <si>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</si>
  <si>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</si>
  <si>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</si>
  <si>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</si>
  <si>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</si>
  <si>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</si>
  <si>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</si>
  <si>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</si>
  <si>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</si>
  <si>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</si>
  <si>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</si>
  <si>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</si>
  <si>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</si>
  <si>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</si>
  <si>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</si>
  <si>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</si>
  <si>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</si>
  <si>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</si>
  <si>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</si>
  <si>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</si>
  <si>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</si>
  <si>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</si>
  <si>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</si>
  <si>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</si>
  <si>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</si>
  <si>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</si>
  <si>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</si>
  <si>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</si>
  <si>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</si>
  <si>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</si>
  <si>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</si>
  <si>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</si>
  <si>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</si>
  <si>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</si>
  <si>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</si>
  <si>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</si>
  <si>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</si>
  <si>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</si>
  <si>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</si>
  <si>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</si>
  <si>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</si>
  <si>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</si>
  <si>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</si>
  <si>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</si>
  <si>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</si>
  <si>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</si>
  <si>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</si>
  <si>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</si>
  <si>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</si>
  <si>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</si>
  <si>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</si>
  <si>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</si>
  <si>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</si>
  <si>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</si>
  <si>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</si>
  <si>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</si>
  <si>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</si>
  <si>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</si>
  <si>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</si>
  <si>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</si>
  <si>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</si>
  <si>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</si>
  <si>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</si>
  <si>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</si>
  <si>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</si>
  <si>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</si>
  <si>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</si>
  <si>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</si>
  <si>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</si>
  <si>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</si>
  <si>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</si>
  <si>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</si>
  <si>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</si>
  <si>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</si>
  <si>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</si>
  <si>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</si>
  <si>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</si>
  <si>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</si>
  <si>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</si>
  <si>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</si>
  <si>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</si>
  <si>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</si>
  <si>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</si>
  <si>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</si>
  <si>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</si>
  <si>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</si>
  <si>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</si>
  <si>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</si>
  <si>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</si>
  <si>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</si>
  <si>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</si>
  <si>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</si>
  <si>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</si>
  <si>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</si>
  <si>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</si>
  <si>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</si>
  <si>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</si>
  <si>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</si>
  <si>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</si>
  <si>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</si>
  <si>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</si>
  <si>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</si>
  <si>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</si>
  <si>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</si>
  <si>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</si>
  <si>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</si>
  <si>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</si>
  <si>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</si>
  <si>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</si>
  <si>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</si>
  <si>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</si>
  <si>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</si>
  <si>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</si>
  <si>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</si>
  <si>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</si>
  <si>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</si>
  <si>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</si>
  <si>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</si>
  <si>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</si>
  <si>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</si>
  <si>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</si>
  <si>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</si>
  <si>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</si>
  <si>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</si>
  <si>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</si>
  <si>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</si>
  <si>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</si>
  <si>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</si>
  <si>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</si>
  <si>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</si>
  <si>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</si>
  <si>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</si>
  <si>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</si>
  <si>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</si>
  <si>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</si>
  <si>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</si>
  <si>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</si>
  <si>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</si>
  <si>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</si>
  <si>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</si>
  <si>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</si>
  <si>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</si>
  <si>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</si>
  <si>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</si>
  <si>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</si>
  <si>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</si>
  <si>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</si>
  <si>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</si>
  <si>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</si>
  <si>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</si>
  <si>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</si>
  <si>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</si>
  <si>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</si>
  <si>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</si>
  <si>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</si>
  <si>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</si>
  <si>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</si>
  <si>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</si>
  <si>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</si>
  <si>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</si>
  <si>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</si>
  <si>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</si>
  <si>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</si>
  <si>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</si>
  <si>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</si>
  <si>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</si>
  <si>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</si>
  <si>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</si>
  <si>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</si>
  <si>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</si>
  <si>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</si>
  <si>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</si>
  <si>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</si>
  <si>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</si>
  <si>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</si>
  <si>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</si>
  <si>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</si>
  <si>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</si>
  <si>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</si>
  <si>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</si>
  <si>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</si>
  <si>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</si>
  <si>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</si>
  <si>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</si>
  <si>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</si>
  <si>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</si>
  <si>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</si>
  <si>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</si>
  <si>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</si>
  <si>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</si>
  <si>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</si>
  <si>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</si>
  <si>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</si>
  <si>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</si>
  <si>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</si>
  <si>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</si>
  <si>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</si>
  <si>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</si>
  <si>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</si>
  <si>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</si>
  <si>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</si>
  <si>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</si>
  <si>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</si>
  <si>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</si>
  <si>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</si>
  <si>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</si>
  <si>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</si>
  <si>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</si>
  <si>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</si>
  <si>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</si>
  <si>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</si>
  <si>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</si>
  <si>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</si>
  <si>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</si>
  <si>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</si>
  <si>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</si>
  <si>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</si>
  <si>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</si>
  <si>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</si>
  <si>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</si>
  <si>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</si>
  <si>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</si>
  <si>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</si>
  <si>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</si>
  <si>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</si>
  <si>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</si>
  <si>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</si>
  <si>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</si>
  <si>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</si>
  <si>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</si>
  <si>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</si>
  <si>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</si>
  <si>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</si>
  <si>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</si>
  <si>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</si>
  <si>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</si>
  <si>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</si>
  <si>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</si>
  <si>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</si>
  <si>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</si>
  <si>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</si>
  <si>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</si>
  <si>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</si>
  <si>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</si>
  <si>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</si>
  <si>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</si>
  <si>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</si>
  <si>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</si>
  <si>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</si>
  <si>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</si>
  <si>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</si>
  <si>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</si>
  <si>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</si>
  <si>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</si>
  <si>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</si>
  <si>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</si>
  <si>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</si>
  <si>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</si>
  <si>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</si>
  <si>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</si>
  <si>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</si>
  <si>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</si>
  <si>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</si>
  <si>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</si>
  <si>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</si>
  <si>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</si>
  <si>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</si>
  <si>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</si>
  <si>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</si>
  <si>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</si>
  <si>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</si>
  <si>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</si>
  <si>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</si>
  <si>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</si>
  <si>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</si>
  <si>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</si>
  <si>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</si>
  <si>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</si>
  <si>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</si>
  <si>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</si>
  <si>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</si>
  <si>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</si>
  <si>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</si>
  <si>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</si>
  <si>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</si>
  <si>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</si>
  <si>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</si>
  <si>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</si>
  <si>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</si>
  <si>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</si>
  <si>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</si>
  <si>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</si>
  <si>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</si>
  <si>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</si>
  <si>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</si>
  <si>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</si>
  <si>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</si>
  <si>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</si>
  <si>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</si>
  <si>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</si>
  <si>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</si>
  <si>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</si>
  <si>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</si>
  <si>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</si>
  <si>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</si>
  <si>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</si>
  <si>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</si>
  <si>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</si>
  <si>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</si>
  <si>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</si>
  <si>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</si>
  <si>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</si>
  <si>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</si>
  <si>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</si>
  <si>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</si>
  <si>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</si>
  <si>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</si>
  <si>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</si>
  <si>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</si>
  <si>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</si>
  <si>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</si>
  <si>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</si>
  <si>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</si>
  <si>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</si>
  <si>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</si>
  <si>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</si>
  <si>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</si>
  <si>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</si>
  <si>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</si>
  <si>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</si>
  <si>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</si>
  <si>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</si>
  <si>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</si>
  <si>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</si>
  <si>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</si>
  <si>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</si>
  <si>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</si>
  <si>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</si>
  <si>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</si>
  <si>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</si>
  <si>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</si>
  <si>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</si>
  <si>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</si>
  <si>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</si>
  <si>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</si>
  <si>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</si>
  <si>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</si>
  <si>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</si>
  <si>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</si>
  <si>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</si>
  <si>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</si>
  <si>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</si>
  <si>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</si>
  <si>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</si>
  <si>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</si>
  <si>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</si>
  <si>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</si>
  <si>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</si>
  <si>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</si>
  <si>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</si>
  <si>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</si>
  <si>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</si>
  <si>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</si>
  <si>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</si>
  <si>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</si>
  <si>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</si>
  <si>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</si>
  <si>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</si>
  <si>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</si>
  <si>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</si>
  <si>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</si>
  <si>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</si>
  <si>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</si>
  <si>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</si>
  <si>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</si>
  <si>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</si>
  <si>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</si>
  <si>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</si>
  <si>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</si>
  <si>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</si>
  <si>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</si>
  <si>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</si>
  <si>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</si>
  <si>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</si>
  <si>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</si>
  <si>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</si>
  <si>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</si>
  <si>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</si>
  <si>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</si>
  <si>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</si>
  <si>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</si>
  <si>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</si>
  <si>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</si>
  <si>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</si>
  <si>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</si>
  <si>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</si>
  <si>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</si>
  <si>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</si>
  <si>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</si>
  <si>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</si>
  <si>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</si>
  <si>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</si>
  <si>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</si>
  <si>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</si>
  <si>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</si>
  <si>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</si>
  <si>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</si>
  <si>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</si>
  <si>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</si>
  <si>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</si>
  <si>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</si>
  <si>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</si>
  <si>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</si>
  <si>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</si>
  <si>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</si>
  <si>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</si>
  <si>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</si>
  <si>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</si>
  <si>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</si>
  <si>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</si>
  <si>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</si>
  <si>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</si>
  <si>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</si>
  <si>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</si>
  <si>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</si>
  <si>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</si>
  <si>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</si>
  <si>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</si>
  <si>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</si>
  <si>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</si>
  <si>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</si>
  <si>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</si>
  <si>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</si>
  <si>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</si>
  <si>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</si>
  <si>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</si>
  <si>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</si>
  <si>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</si>
  <si>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</si>
  <si>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</si>
  <si>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</si>
  <si>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</si>
  <si>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</si>
  <si>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</si>
  <si>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</si>
  <si>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</si>
  <si>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</si>
  <si>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</si>
  <si>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</si>
  <si>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</si>
  <si>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</si>
  <si>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</si>
  <si>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</si>
  <si>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</si>
  <si>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</si>
  <si>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</si>
  <si>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</si>
  <si>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</si>
  <si>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</si>
  <si>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</si>
  <si>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</si>
  <si>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</si>
  <si>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</si>
  <si>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</si>
  <si>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</si>
  <si>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</si>
  <si>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</si>
  <si>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</si>
  <si>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</si>
  <si>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</si>
  <si>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</si>
  <si>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</si>
  <si>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</si>
  <si>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</si>
  <si>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</si>
  <si>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</si>
  <si>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</si>
  <si>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</si>
  <si>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</si>
  <si>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</si>
  <si>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</si>
  <si>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</si>
  <si>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</si>
  <si>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</si>
  <si>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</si>
  <si>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</si>
  <si>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</si>
  <si>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</si>
  <si>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</si>
  <si>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</si>
  <si>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</si>
  <si>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</si>
  <si>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</si>
  <si>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</si>
  <si>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</si>
  <si>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</si>
  <si>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</si>
  <si>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</si>
  <si>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</si>
  <si>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</si>
  <si>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</si>
  <si>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</si>
  <si>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</si>
  <si>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</si>
  <si>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</si>
  <si>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</si>
  <si>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</si>
  <si>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</si>
  <si>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</si>
  <si>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</si>
  <si>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</si>
  <si>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</si>
  <si>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</si>
  <si>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</si>
  <si>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</si>
  <si>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</si>
  <si>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</si>
  <si>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</si>
  <si>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</si>
  <si>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</si>
  <si>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</si>
  <si>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</si>
  <si>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</si>
  <si>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</si>
  <si>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</si>
  <si>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</si>
  <si>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</si>
  <si>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</si>
  <si>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</si>
  <si>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</si>
  <si>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</si>
  <si>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</si>
  <si>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</si>
  <si>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</si>
  <si>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</si>
  <si>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</si>
  <si>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</si>
  <si>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</si>
  <si>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</si>
  <si>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</si>
  <si>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</si>
  <si>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</si>
  <si>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</si>
  <si>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</si>
  <si>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</si>
  <si>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</si>
  <si>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</si>
  <si>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</si>
  <si>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</si>
  <si>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</si>
  <si>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</si>
  <si>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</si>
  <si>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</si>
  <si>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</si>
  <si>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</si>
  <si>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</si>
  <si>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</si>
  <si>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</si>
  <si>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</si>
  <si>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</si>
  <si>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</si>
  <si>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</si>
  <si>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</si>
  <si>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</si>
  <si>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</si>
  <si>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</si>
  <si>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</si>
  <si>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</si>
  <si>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</si>
  <si>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</si>
  <si>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</si>
  <si>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</si>
  <si>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</si>
  <si>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</si>
  <si>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</si>
  <si>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</si>
  <si>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</si>
  <si>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</si>
  <si>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</si>
  <si>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</si>
  <si>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</si>
  <si>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</si>
  <si>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</si>
  <si>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</si>
  <si>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</si>
  <si>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</si>
  <si>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</si>
  <si>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</si>
  <si>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</si>
  <si>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</si>
  <si>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</si>
  <si>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</si>
  <si>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</si>
  <si>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</si>
  <si>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</si>
  <si>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</si>
  <si>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</si>
  <si>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</si>
  <si>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</si>
  <si>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</si>
  <si>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</si>
  <si>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</si>
  <si>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</si>
  <si>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</si>
  <si>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</si>
  <si>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</si>
  <si>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</si>
  <si>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</si>
  <si>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</si>
  <si>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</si>
  <si>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</si>
  <si>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</si>
  <si>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</si>
  <si>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</si>
  <si>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</si>
  <si>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</si>
  <si>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</si>
  <si>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</si>
  <si>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</si>
  <si>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</si>
  <si>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</si>
  <si>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</si>
  <si>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</si>
  <si>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</si>
  <si>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</si>
  <si>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</si>
  <si>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</si>
  <si>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</si>
  <si>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</si>
  <si>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</si>
  <si>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</si>
  <si>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</si>
  <si>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</si>
  <si>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</si>
  <si>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</si>
  <si>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</si>
  <si>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</si>
  <si>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</si>
  <si>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</si>
  <si>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</si>
  <si>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</si>
  <si>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</si>
  <si>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</si>
  <si>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</si>
  <si>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</si>
  <si>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</si>
  <si>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</si>
  <si>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</si>
  <si>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</si>
  <si>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</si>
  <si>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</si>
  <si>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</si>
  <si>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</si>
  <si>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</si>
  <si>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</si>
  <si>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</si>
  <si>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</si>
  <si>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</si>
  <si>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</si>
  <si>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</si>
  <si>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</si>
  <si>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</si>
  <si>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</si>
  <si>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</si>
  <si>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</si>
  <si>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</si>
  <si>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</si>
  <si>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</si>
  <si>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</si>
  <si>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</si>
  <si>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</si>
  <si>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</si>
  <si>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</si>
  <si>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</si>
  <si>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</si>
  <si>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</si>
  <si>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</si>
  <si>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</si>
  <si>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</si>
  <si>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</si>
  <si>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</si>
  <si>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</si>
  <si>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</si>
  <si>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</si>
  <si>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</si>
  <si>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</si>
  <si>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</si>
  <si>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</si>
  <si>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</si>
  <si>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</si>
  <si>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</si>
  <si>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</si>
  <si>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</si>
  <si>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</si>
  <si>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</si>
  <si>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</si>
  <si>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</si>
  <si>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</si>
  <si>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</si>
  <si>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</si>
  <si>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</si>
  <si>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</si>
  <si>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</si>
  <si>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</si>
  <si>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</si>
  <si>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</si>
  <si>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</si>
  <si>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</si>
  <si>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</si>
  <si>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</si>
  <si>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</si>
  <si>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</si>
  <si>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</si>
  <si>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</si>
  <si>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</si>
  <si>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</si>
  <si>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</si>
  <si>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</si>
  <si>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</si>
  <si>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</si>
  <si>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</si>
  <si>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</si>
  <si>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</si>
  <si>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</si>
  <si>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</si>
  <si>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</si>
  <si>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</si>
  <si>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</si>
  <si>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</si>
  <si>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</si>
  <si>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</si>
  <si>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</si>
  <si>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</si>
  <si>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</si>
  <si>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</si>
  <si>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</si>
  <si>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</si>
  <si>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</si>
  <si>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</si>
  <si>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</si>
  <si>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</si>
  <si>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</si>
  <si>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</si>
  <si>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</si>
  <si>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</si>
  <si>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</si>
  <si>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</si>
  <si>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</si>
  <si>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</si>
  <si>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</si>
  <si>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</si>
  <si>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</si>
  <si>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</si>
  <si>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</si>
  <si>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</si>
  <si>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</si>
  <si>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</si>
  <si>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</si>
  <si>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</si>
  <si>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</si>
  <si>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</si>
  <si>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</si>
  <si>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</si>
  <si>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</si>
  <si>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</si>
  <si>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</si>
  <si>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</si>
  <si>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</si>
  <si>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</si>
  <si>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</si>
  <si>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</si>
  <si>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</si>
  <si>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</si>
  <si>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</si>
  <si>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</si>
  <si>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</si>
  <si>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</si>
  <si>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</si>
  <si>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</si>
  <si>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</si>
  <si>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</si>
  <si>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</si>
  <si>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</si>
  <si>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</si>
  <si>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</si>
  <si>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</si>
  <si>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</si>
  <si>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</si>
  <si>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</si>
  <si>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</si>
  <si>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</si>
  <si>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</si>
  <si>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</si>
  <si>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</si>
  <si>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</si>
  <si>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</si>
  <si>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</si>
  <si>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</si>
  <si>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</si>
  <si>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</si>
  <si>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</si>
  <si>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</si>
  <si>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</si>
  <si>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</si>
  <si>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</si>
  <si>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</si>
  <si>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</si>
  <si>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</si>
  <si>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</si>
  <si>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</si>
  <si>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</si>
  <si>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</si>
  <si>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</si>
  <si>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</si>
  <si>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</si>
  <si>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</si>
  <si>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</si>
  <si>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</si>
  <si>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</si>
  <si>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</si>
  <si>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</si>
  <si>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</si>
  <si>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</si>
  <si>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</si>
  <si>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</si>
  <si>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</si>
  <si>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</si>
  <si>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</si>
  <si>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</si>
  <si>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</si>
  <si>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</si>
  <si>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</si>
  <si>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</si>
  <si>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</si>
  <si>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</si>
  <si>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</si>
  <si>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</si>
  <si>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</si>
  <si>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</si>
  <si>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</si>
  <si>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</si>
  <si>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</si>
  <si>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</si>
  <si>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</si>
  <si>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</si>
  <si>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</si>
  <si>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</si>
  <si>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</si>
  <si>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</si>
  <si>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</si>
  <si>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</si>
  <si>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</si>
  <si>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</si>
  <si>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</si>
  <si>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</si>
  <si>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</si>
  <si>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</si>
  <si>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</si>
  <si>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</si>
  <si>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</si>
  <si>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</si>
  <si>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</si>
  <si>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</si>
  <si>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</si>
  <si>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</si>
  <si>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</si>
  <si>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</si>
  <si>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</si>
  <si>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</si>
  <si>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</si>
  <si>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</si>
  <si>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</si>
  <si>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</si>
  <si>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</si>
  <si>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</si>
  <si>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</si>
  <si>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</si>
  <si>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</si>
  <si>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</si>
  <si>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</si>
  <si>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</si>
  <si>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</si>
  <si>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</si>
  <si>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</si>
  <si>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</si>
  <si>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</si>
  <si>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</si>
  <si>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</si>
  <si>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</si>
  <si>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</si>
  <si>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</si>
  <si>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</si>
  <si>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</si>
  <si>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</si>
  <si>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</si>
  <si>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</si>
  <si>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</si>
  <si>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</si>
  <si>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</si>
  <si>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</si>
  <si>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</si>
  <si>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</si>
  <si>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</si>
  <si>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</si>
  <si>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</si>
  <si>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</si>
  <si>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</si>
  <si>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</si>
  <si>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</si>
  <si>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</si>
  <si>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</si>
  <si>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</si>
  <si>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</si>
  <si>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</si>
  <si>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</si>
  <si>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</si>
  <si>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</si>
  <si>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</si>
  <si>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</si>
  <si>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</si>
  <si>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</si>
  <si>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</si>
  <si>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</si>
  <si>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</si>
  <si>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</si>
  <si>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</si>
  <si>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</si>
  <si>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</si>
  <si>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</si>
  <si>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</si>
  <si>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</si>
  <si>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</si>
  <si>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</si>
  <si>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</si>
  <si>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</si>
  <si>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</si>
  <si>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</si>
  <si>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</si>
  <si>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</si>
  <si>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</si>
  <si>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</si>
  <si>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</si>
  <si>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</si>
  <si>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</si>
  <si>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</si>
  <si>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</si>
  <si>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</si>
  <si>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</si>
  <si>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</si>
  <si>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</si>
  <si>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</si>
  <si>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</si>
  <si>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</si>
  <si>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</si>
  <si>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</si>
  <si>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</si>
  <si>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</si>
  <si>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</si>
  <si>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</si>
  <si>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</si>
  <si>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</si>
  <si>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</si>
  <si>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</si>
  <si>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</si>
  <si>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</si>
  <si>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</si>
  <si>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</si>
  <si>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</si>
  <si>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</si>
  <si>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</si>
  <si>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</si>
  <si>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</si>
  <si>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</si>
  <si>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</si>
  <si>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</si>
  <si>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</si>
  <si>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</si>
  <si>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</si>
  <si>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</si>
  <si>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</si>
  <si>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</si>
  <si>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</si>
  <si>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</si>
  <si>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</si>
  <si>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</si>
  <si>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</si>
  <si>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</si>
  <si>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</si>
  <si>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</si>
  <si>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</si>
  <si>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</si>
  <si>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</si>
  <si>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</si>
  <si>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</si>
  <si>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</si>
  <si>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</si>
  <si>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</si>
  <si>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</si>
  <si>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</si>
  <si>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</si>
  <si>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</si>
  <si>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</si>
  <si>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</si>
  <si>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</si>
  <si>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</si>
  <si>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</si>
  <si>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</si>
  <si>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</si>
  <si>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</si>
  <si>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</si>
  <si>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</si>
  <si>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</si>
  <si>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</si>
  <si>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</si>
  <si>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</si>
  <si>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</si>
  <si>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</si>
  <si>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</si>
  <si>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</si>
  <si>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</si>
  <si>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</si>
  <si>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</si>
  <si>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</si>
  <si>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</si>
  <si>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</si>
  <si>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</si>
  <si>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</si>
  <si>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</si>
  <si>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</si>
  <si>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</si>
  <si>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</si>
  <si>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</si>
  <si>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</si>
  <si>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</si>
  <si>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</si>
  <si>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</si>
  <si>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</si>
  <si>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</si>
  <si>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</si>
  <si>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</si>
  <si>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</si>
  <si>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</si>
  <si>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</si>
  <si>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</si>
  <si>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</si>
  <si>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</si>
  <si>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</si>
  <si>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</si>
  <si>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</si>
  <si>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</si>
  <si>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</si>
  <si>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</si>
  <si>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</si>
  <si>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</si>
  <si>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</si>
  <si>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</si>
  <si>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</si>
  <si>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</si>
  <si>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</si>
  <si>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</si>
  <si>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</si>
  <si>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</si>
  <si>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</si>
  <si>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</si>
  <si>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</si>
  <si>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</si>
  <si>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</si>
  <si>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</si>
  <si>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</si>
  <si>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</si>
  <si>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</si>
  <si>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</si>
  <si>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</si>
  <si>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</si>
  <si>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</si>
  <si>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</si>
  <si>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</si>
  <si>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</si>
  <si>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</si>
  <si>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</si>
  <si>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</si>
  <si>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</si>
  <si>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</si>
  <si>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</si>
  <si>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</si>
  <si>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</si>
  <si>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</si>
  <si>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</si>
  <si>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</si>
  <si>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</si>
  <si>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</si>
  <si>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</si>
  <si>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</si>
  <si>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</si>
  <si>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</si>
  <si>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</si>
  <si>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</si>
  <si>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</si>
  <si>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</si>
  <si>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</si>
  <si>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</si>
  <si>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</si>
  <si>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</si>
  <si>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</si>
  <si>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</si>
  <si>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</si>
  <si>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</si>
  <si>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</si>
  <si>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</si>
  <si>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</si>
  <si>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</si>
  <si>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</si>
  <si>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</si>
  <si>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</si>
  <si>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</si>
  <si>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</si>
  <si>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</si>
  <si>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</si>
  <si>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</si>
  <si>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</si>
  <si>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</si>
  <si>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</si>
  <si>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</si>
  <si>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</si>
  <si>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</si>
  <si>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</si>
  <si>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</si>
  <si>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</si>
  <si>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</si>
  <si>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</si>
  <si>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</si>
  <si>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</si>
  <si>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</si>
  <si>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</si>
  <si>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</si>
  <si>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</si>
  <si>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</si>
  <si>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</si>
  <si>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</si>
  <si>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</si>
  <si>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</si>
  <si>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</si>
  <si>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</si>
  <si>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</si>
  <si>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</si>
  <si>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</si>
  <si>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</si>
  <si>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</si>
  <si>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</si>
  <si>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</si>
  <si>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</si>
  <si>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</si>
  <si>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</si>
  <si>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</si>
  <si>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</si>
  <si>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</si>
  <si>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</si>
  <si>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</si>
  <si>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</si>
  <si>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</si>
  <si>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</si>
  <si>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</si>
  <si>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</si>
  <si>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</si>
  <si>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</si>
  <si>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</si>
  <si>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</si>
  <si>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</si>
  <si>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</si>
  <si>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</si>
  <si>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</si>
  <si>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</si>
  <si>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</si>
  <si>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</si>
  <si>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</si>
  <si>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</si>
  <si>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</si>
  <si>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</si>
  <si>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</si>
  <si>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</si>
  <si>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</si>
  <si>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</si>
  <si>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</si>
  <si>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</si>
  <si>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</si>
  <si>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</si>
  <si>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</si>
  <si>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</si>
  <si>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</si>
  <si>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</si>
  <si>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</si>
  <si>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</si>
  <si>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</si>
  <si>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</si>
  <si>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</si>
  <si>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</si>
  <si>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</si>
  <si>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</si>
  <si>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</si>
  <si>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</si>
  <si>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</si>
  <si>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</si>
  <si>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</si>
  <si>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</si>
  <si>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</si>
  <si>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</si>
  <si>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</si>
  <si>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</si>
  <si>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</si>
  <si>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</si>
  <si>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</si>
  <si>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</si>
  <si>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</si>
  <si>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</si>
  <si>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</si>
  <si>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</si>
  <si>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</si>
  <si>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</si>
  <si>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</si>
  <si>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</si>
  <si>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</si>
  <si>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</si>
  <si>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</si>
  <si>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</si>
  <si>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</si>
  <si>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</si>
  <si>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</si>
  <si>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</si>
  <si>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</si>
  <si>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</si>
  <si>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</si>
  <si>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</si>
  <si>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</si>
  <si>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</si>
  <si>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</si>
  <si>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</si>
  <si>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</si>
  <si>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</si>
  <si>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</si>
  <si>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</si>
  <si>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</si>
  <si>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</si>
  <si>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</si>
  <si>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</si>
  <si>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</si>
  <si>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</si>
  <si>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</si>
  <si>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</si>
  <si>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</si>
  <si>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</si>
  <si>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</si>
  <si>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</si>
  <si>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</si>
  <si>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</si>
  <si>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</si>
  <si>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</si>
  <si>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</si>
  <si>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</si>
  <si>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</si>
  <si>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</si>
  <si>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</si>
  <si>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</si>
  <si>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</si>
  <si>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</si>
  <si>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</si>
  <si>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</si>
  <si>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</si>
  <si>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</si>
  <si>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</si>
  <si>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</si>
  <si>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</si>
  <si>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</si>
  <si>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</si>
  <si>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</si>
  <si>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</si>
  <si>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</si>
  <si>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</si>
  <si>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</si>
  <si>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</si>
  <si>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</si>
  <si>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</si>
  <si>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</si>
  <si>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</si>
  <si>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</si>
  <si>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</si>
  <si>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</si>
  <si>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</si>
  <si>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</si>
  <si>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</si>
  <si>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</si>
  <si>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</si>
  <si>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</si>
  <si>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</si>
  <si>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</si>
  <si>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</si>
  <si>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</si>
  <si>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</si>
  <si>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</si>
  <si>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</si>
  <si>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</si>
  <si>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</si>
  <si>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</si>
  <si>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</si>
  <si>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</si>
  <si>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</si>
  <si>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</si>
  <si>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</si>
  <si>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</si>
  <si>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</si>
  <si>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</si>
  <si>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</si>
  <si>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</si>
  <si>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</si>
  <si>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</si>
  <si>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</si>
  <si>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</si>
  <si>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</si>
  <si>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</si>
  <si>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</si>
  <si>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</si>
  <si>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</si>
  <si>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</si>
  <si>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</si>
  <si>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</si>
  <si>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</si>
  <si>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</si>
  <si>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</si>
  <si>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</si>
  <si>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</si>
  <si>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</si>
  <si>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</si>
  <si>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</si>
  <si>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</si>
  <si>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</si>
  <si>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</si>
  <si>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</si>
  <si>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</si>
  <si>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</si>
  <si>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</si>
  <si>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</si>
  <si>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</si>
  <si>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</si>
  <si>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</si>
  <si>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</si>
  <si>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</si>
  <si>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</si>
  <si>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</si>
  <si>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</si>
  <si>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</si>
  <si>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</si>
  <si>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</si>
  <si>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</si>
  <si>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</si>
  <si>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</si>
  <si>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</si>
  <si>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</si>
  <si>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</si>
  <si>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</si>
  <si>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</si>
  <si>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</si>
  <si>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</si>
  <si>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</si>
  <si>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</si>
  <si>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</si>
  <si>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</si>
  <si>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</si>
  <si>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</si>
  <si>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</si>
  <si>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</si>
  <si>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</si>
  <si>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</si>
  <si>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</si>
  <si>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</si>
  <si>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</si>
  <si>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</si>
  <si>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</si>
  <si>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</si>
  <si>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</si>
  <si>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</si>
  <si>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</si>
  <si>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</si>
  <si>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</si>
  <si>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</si>
  <si>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</si>
  <si>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</si>
  <si>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</si>
  <si>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</si>
  <si>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</si>
  <si>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</si>
  <si>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</si>
  <si>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</si>
  <si>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</si>
  <si>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</si>
  <si>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</si>
  <si>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</si>
  <si>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</si>
  <si>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</si>
  <si>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</si>
  <si>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</si>
  <si>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</si>
  <si>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</si>
  <si>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</si>
  <si>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</si>
  <si>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</si>
  <si>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</si>
  <si>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</si>
  <si>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</si>
  <si>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</si>
  <si>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</si>
  <si>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</si>
  <si>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</si>
  <si>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</si>
  <si>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</si>
  <si>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</si>
  <si>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</si>
  <si>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</si>
  <si>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</si>
  <si>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</si>
  <si>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</si>
  <si>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</si>
  <si>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</si>
  <si>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</si>
  <si>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</si>
  <si>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</si>
  <si>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</si>
  <si>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</si>
  <si>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</si>
  <si>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</si>
  <si>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</si>
  <si>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</si>
  <si>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</si>
  <si>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</si>
  <si>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</si>
  <si>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</si>
  <si>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</si>
  <si>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</si>
  <si>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</si>
  <si>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</si>
  <si>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</si>
  <si>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</si>
  <si>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</si>
  <si>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</si>
  <si>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</si>
  <si>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</si>
  <si>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</si>
  <si>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</si>
  <si>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</si>
  <si>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</si>
  <si>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</si>
  <si>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</si>
  <si>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</si>
  <si>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</si>
  <si>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</si>
  <si>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</si>
  <si>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</si>
  <si>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</si>
  <si>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</si>
  <si>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</si>
  <si>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</si>
  <si>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</si>
  <si>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</si>
  <si>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</si>
  <si>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</si>
  <si>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</si>
  <si>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</si>
  <si>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</si>
  <si>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</si>
  <si>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</si>
  <si>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</si>
  <si>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</si>
  <si>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</si>
  <si>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</si>
  <si>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</si>
  <si>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</si>
  <si>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</si>
  <si>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</si>
  <si>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</si>
  <si>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</si>
  <si>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</si>
  <si>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</si>
  <si>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</si>
  <si>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</si>
  <si>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</si>
  <si>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</si>
  <si>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</si>
  <si>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</si>
  <si>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</si>
  <si>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</si>
  <si>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</si>
  <si>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</si>
  <si>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</si>
  <si>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</si>
  <si>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</si>
  <si>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</si>
  <si>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</si>
  <si>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</si>
  <si>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</si>
  <si>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</si>
  <si>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</si>
  <si>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</si>
  <si>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</si>
  <si>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</si>
  <si>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</si>
  <si>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</si>
  <si>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</si>
  <si>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</si>
  <si>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</si>
  <si>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</si>
  <si>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</si>
  <si>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</si>
  <si>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</si>
  <si>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</si>
  <si>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</si>
  <si>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</si>
  <si>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</si>
  <si>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</si>
  <si>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</si>
  <si>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</si>
  <si>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</si>
  <si>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</si>
  <si>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</si>
  <si>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</si>
  <si>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</si>
  <si>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</si>
  <si>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</si>
  <si>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</si>
  <si>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</si>
  <si>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</si>
  <si>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</si>
  <si>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</si>
  <si>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</si>
  <si>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</si>
  <si>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</si>
  <si>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</si>
  <si>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</si>
  <si>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</si>
  <si>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</si>
  <si>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</si>
  <si>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</si>
  <si>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</si>
  <si>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</si>
  <si>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</si>
  <si>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</si>
  <si>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</si>
  <si>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</si>
  <si>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</si>
  <si>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</si>
  <si>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</si>
  <si>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</si>
  <si>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</si>
  <si>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</si>
  <si>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</si>
  <si>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</si>
  <si>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</si>
  <si>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</si>
  <si>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</si>
  <si>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</si>
  <si>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</si>
  <si>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</si>
  <si>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</si>
  <si>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</si>
  <si>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</si>
  <si>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</si>
  <si>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</si>
  <si>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</si>
  <si>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</si>
  <si>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</si>
  <si>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</si>
  <si>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</si>
  <si>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</si>
  <si>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</si>
  <si>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</si>
  <si>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</si>
  <si>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</si>
  <si>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</si>
  <si>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</si>
  <si>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</si>
  <si>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</si>
  <si>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</si>
  <si>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</si>
  <si>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</si>
  <si>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</si>
  <si>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</si>
  <si>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</si>
  <si>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</si>
  <si>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</si>
  <si>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</si>
  <si>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</si>
  <si>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</si>
  <si>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</si>
  <si>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</si>
  <si>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</si>
  <si>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</si>
  <si>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</si>
  <si>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</si>
  <si>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</si>
  <si>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</si>
  <si>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</si>
  <si>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</si>
  <si>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</si>
  <si>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</si>
  <si>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</si>
  <si>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</si>
  <si>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</si>
  <si>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</si>
  <si>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</si>
  <si>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</si>
  <si>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</si>
  <si>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</si>
  <si>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</si>
  <si>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</si>
  <si>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</si>
  <si>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</si>
  <si>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</si>
  <si>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</si>
  <si>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</si>
  <si>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</si>
  <si>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</si>
  <si>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</si>
  <si>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</si>
  <si>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</si>
  <si>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</si>
  <si>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</si>
  <si>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</si>
  <si>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</si>
  <si>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</si>
  <si>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</si>
  <si>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</si>
  <si>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</si>
  <si>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</si>
  <si>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</si>
  <si>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</si>
  <si>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</si>
  <si>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</si>
  <si>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</si>
  <si>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</si>
  <si>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</si>
  <si>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</si>
  <si>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</si>
  <si>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</si>
  <si>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</si>
  <si>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</si>
  <si>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</si>
  <si>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</si>
  <si>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</si>
  <si>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</si>
  <si>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</si>
  <si>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</si>
  <si>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</si>
  <si>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</si>
  <si>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</si>
  <si>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</si>
  <si>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</si>
  <si>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</si>
  <si>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</si>
  <si>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</si>
  <si>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</si>
  <si>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</si>
  <si>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</si>
  <si>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</si>
  <si>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</si>
  <si>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</si>
  <si>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</si>
  <si>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</si>
  <si>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</si>
  <si>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</si>
  <si>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</si>
  <si>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</si>
  <si>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</si>
  <si>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</si>
  <si>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</si>
  <si>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</si>
  <si>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</si>
  <si>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</si>
  <si>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</si>
  <si>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</si>
  <si>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</si>
  <si>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</si>
  <si>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</si>
  <si>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</si>
  <si>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</si>
  <si>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</si>
  <si>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</si>
  <si>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</si>
  <si>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</si>
  <si>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</si>
  <si>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</si>
  <si>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</si>
  <si>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</si>
  <si>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</si>
  <si>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</si>
  <si>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</si>
  <si>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</si>
  <si>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</si>
  <si>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</si>
  <si>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</si>
  <si>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</si>
  <si>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</si>
  <si>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</si>
  <si>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</si>
  <si>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</si>
  <si>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</si>
  <si>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</si>
  <si>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</si>
  <si>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</si>
  <si>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</si>
  <si>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</si>
  <si>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</si>
  <si>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</si>
  <si>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</si>
  <si>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</si>
  <si>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</si>
  <si>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</si>
  <si>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</si>
  <si>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</si>
  <si>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</si>
  <si>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</si>
  <si>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</si>
  <si>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</si>
  <si>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</si>
  <si>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</si>
  <si>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</si>
  <si>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</si>
  <si>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</si>
  <si>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</si>
  <si>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</si>
  <si>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</si>
  <si>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</si>
  <si>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</si>
  <si>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</si>
  <si>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</si>
  <si>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</si>
  <si>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</si>
  <si>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</si>
  <si>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</si>
  <si>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</si>
  <si>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</si>
  <si>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</si>
  <si>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</si>
  <si>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</si>
  <si>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</si>
  <si>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</si>
  <si>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</si>
  <si>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</si>
  <si>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</si>
  <si>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</si>
  <si>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</si>
  <si>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</si>
  <si>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</si>
  <si>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</si>
  <si>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</si>
  <si>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</si>
  <si>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</si>
  <si>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</si>
  <si>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</si>
  <si>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</si>
  <si>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</si>
  <si>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</si>
  <si>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</si>
  <si>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</si>
  <si>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</si>
  <si>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</si>
  <si>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</si>
  <si>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</si>
  <si>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</si>
  <si>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</si>
  <si>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</si>
  <si>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</si>
  <si>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</si>
  <si>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</si>
  <si>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</si>
  <si>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</si>
  <si>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</si>
  <si>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</si>
  <si>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</si>
  <si>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</si>
  <si>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</si>
  <si>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</si>
  <si>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</si>
  <si>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</si>
  <si>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</si>
  <si>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</si>
  <si>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</si>
  <si>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</si>
  <si>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</si>
  <si>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</si>
  <si>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</si>
  <si>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</si>
  <si>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</si>
  <si>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</si>
  <si>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</si>
  <si>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</si>
  <si>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</si>
  <si>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</si>
  <si>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</si>
  <si>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</si>
  <si>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</si>
  <si>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</si>
  <si>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</si>
  <si>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</si>
  <si>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</si>
  <si>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</si>
  <si>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</si>
  <si>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</si>
  <si>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</si>
  <si>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</si>
  <si>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</si>
  <si>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</si>
  <si>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</si>
  <si>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</si>
  <si>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</si>
  <si>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</si>
  <si>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</si>
  <si>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</si>
  <si>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</si>
  <si>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</si>
  <si>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</si>
  <si>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</si>
  <si>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</si>
  <si>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</si>
  <si>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</si>
  <si>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</si>
  <si>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</si>
  <si>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</si>
  <si>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</si>
  <si>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</si>
  <si>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</si>
  <si>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</si>
  <si>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</si>
  <si>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</si>
  <si>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</si>
  <si>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</si>
  <si>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</si>
  <si>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</si>
  <si>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</si>
  <si>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</si>
  <si>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</si>
  <si>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</si>
  <si>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</si>
  <si>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</si>
  <si>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</si>
  <si>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</si>
  <si>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</si>
  <si>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</si>
  <si>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</si>
  <si>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</si>
  <si>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</si>
  <si>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</si>
  <si>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</si>
  <si>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</si>
  <si>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</si>
  <si>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</si>
  <si>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</si>
  <si>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</si>
  <si>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</si>
  <si>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</si>
  <si>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</si>
  <si>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</si>
  <si>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</si>
  <si>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</si>
  <si>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</si>
  <si>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</si>
  <si>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</si>
  <si>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</si>
  <si>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</si>
  <si>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</si>
  <si>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</si>
  <si>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</si>
  <si>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</si>
  <si>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</si>
  <si>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</si>
  <si>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</si>
  <si>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</si>
  <si>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</si>
  <si>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</si>
  <si>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</si>
  <si>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</si>
  <si>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</si>
  <si>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</si>
  <si>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</si>
  <si>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</si>
  <si>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</si>
  <si>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</si>
  <si>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</si>
  <si>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</si>
  <si>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</si>
  <si>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</si>
  <si>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</si>
  <si>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</si>
  <si>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</si>
  <si>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</si>
  <si>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</si>
  <si>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</si>
  <si>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</si>
  <si>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</si>
  <si>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</si>
  <si>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</si>
  <si>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</si>
  <si>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</si>
  <si>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</si>
  <si>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</si>
  <si>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</si>
  <si>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</si>
  <si>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</si>
  <si>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</si>
  <si>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</si>
  <si>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</si>
  <si>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</si>
  <si>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</si>
  <si>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</si>
  <si>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</si>
  <si>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</si>
  <si>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</si>
  <si>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</si>
  <si>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</si>
  <si>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</si>
  <si>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</si>
  <si>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</si>
  <si>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</si>
  <si>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</si>
  <si>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</si>
  <si>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</si>
  <si>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</si>
  <si>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</si>
  <si>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</si>
  <si>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</si>
  <si>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</si>
  <si>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</si>
  <si>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</si>
  <si>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</si>
  <si>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</si>
  <si>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</si>
  <si>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</si>
  <si>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</si>
  <si>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</si>
  <si>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</si>
  <si>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</si>
  <si>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</si>
  <si>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</si>
  <si>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</si>
  <si>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</si>
  <si>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</si>
  <si>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</si>
  <si>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</si>
  <si>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</si>
  <si>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</si>
  <si>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</si>
  <si>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</si>
  <si>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</si>
  <si>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</si>
  <si>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</si>
  <si>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</si>
  <si>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</si>
  <si>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</si>
  <si>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</si>
  <si>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</si>
  <si>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</si>
  <si>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</si>
  <si>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</si>
  <si>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</si>
  <si>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</si>
  <si>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</si>
  <si>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</si>
  <si>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</si>
  <si>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</si>
  <si>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</si>
  <si>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</si>
  <si>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</si>
  <si>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</si>
  <si>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</si>
  <si>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</si>
  <si>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</si>
  <si>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</si>
  <si>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</si>
  <si>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</si>
  <si>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</si>
  <si>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</si>
  <si>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</si>
  <si>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</si>
  <si>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</si>
  <si>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</si>
  <si>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</si>
  <si>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</si>
  <si>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</si>
  <si>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</si>
  <si>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</si>
  <si>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</si>
  <si>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</si>
  <si>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</si>
  <si>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</si>
  <si>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</si>
  <si>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</si>
  <si>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</si>
  <si>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</si>
  <si>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</si>
  <si>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</si>
  <si>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</si>
  <si>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</si>
  <si>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</si>
  <si>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</si>
  <si>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</si>
  <si>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</si>
  <si>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</si>
  <si>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</si>
  <si>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</si>
  <si>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</si>
  <si>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</si>
  <si>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</si>
  <si>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</si>
  <si>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</si>
  <si>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</si>
  <si>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</si>
  <si>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</si>
  <si>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</si>
  <si>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</si>
  <si>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</si>
  <si>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</si>
  <si>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</si>
  <si>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</si>
  <si>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</si>
  <si>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</si>
  <si>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</si>
  <si>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</si>
  <si>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</si>
  <si>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</si>
  <si>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</si>
  <si>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</si>
  <si>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</si>
  <si>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</si>
  <si>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</si>
  <si>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</si>
  <si>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</si>
  <si>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</si>
  <si>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</si>
  <si>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</si>
  <si>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</si>
  <si>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</si>
  <si>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</si>
  <si>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</si>
  <si>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</si>
  <si>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</si>
  <si>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</si>
  <si>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</si>
  <si>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</si>
  <si>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</si>
  <si>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</si>
  <si>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</si>
  <si>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</si>
  <si>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</si>
  <si>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</si>
  <si>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</si>
  <si>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</si>
  <si>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</si>
  <si>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</si>
  <si>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</si>
  <si>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</si>
  <si>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</si>
  <si>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</si>
  <si>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</si>
  <si>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</si>
  <si>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</si>
  <si>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</si>
  <si>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</si>
  <si>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</si>
  <si>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</si>
  <si>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</si>
  <si>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</si>
  <si>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</si>
  <si>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</si>
  <si>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</si>
  <si>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</si>
  <si>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</si>
  <si>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</si>
  <si>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</si>
  <si>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</si>
  <si>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</si>
  <si>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</si>
  <si>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</si>
  <si>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</si>
  <si>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</si>
  <si>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</si>
  <si>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</si>
  <si>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</si>
  <si>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</si>
  <si>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</si>
  <si>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</si>
  <si>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</si>
  <si>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</si>
  <si>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</si>
  <si>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</si>
  <si>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</si>
  <si>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</si>
  <si>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</si>
  <si>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</si>
  <si>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</si>
  <si>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</si>
  <si>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</si>
  <si>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</si>
  <si>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</si>
  <si>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</si>
  <si>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</si>
  <si>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</si>
  <si>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</si>
  <si>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</si>
  <si>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</si>
  <si>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</si>
  <si>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</si>
  <si>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</si>
  <si>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</si>
  <si>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</si>
  <si>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</si>
  <si>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</si>
  <si>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</si>
  <si>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</si>
  <si>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</si>
  <si>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</si>
  <si>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</si>
  <si>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</si>
  <si>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</si>
  <si>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</si>
  <si>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</si>
  <si>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</si>
  <si>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</si>
  <si>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</si>
  <si>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</si>
  <si>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</si>
  <si>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</si>
  <si>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</si>
  <si>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</si>
  <si>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</si>
  <si>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</si>
  <si>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</si>
  <si>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</si>
  <si>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</si>
  <si>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</si>
  <si>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</si>
  <si>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</si>
  <si>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</si>
  <si>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</si>
  <si>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</si>
  <si>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</si>
  <si>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</si>
  <si>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</si>
  <si>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</si>
  <si>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</si>
  <si>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</si>
  <si>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</si>
  <si>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</si>
  <si>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</si>
  <si>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</si>
  <si>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</si>
  <si>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</si>
  <si>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</si>
  <si>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</si>
  <si>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</si>
  <si>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</si>
  <si>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</si>
  <si>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</si>
  <si>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</si>
  <si>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</si>
  <si>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</si>
  <si>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</si>
  <si>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</si>
  <si>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</si>
  <si>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</si>
  <si>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</si>
  <si>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</si>
  <si>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</si>
  <si>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</si>
  <si>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</si>
  <si>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</si>
  <si>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</si>
  <si>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</si>
  <si>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</si>
  <si>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</si>
  <si>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</si>
  <si>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</si>
  <si>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</si>
  <si>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</si>
  <si>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</si>
  <si>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</si>
  <si>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</si>
  <si>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</si>
  <si>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</si>
  <si>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</si>
  <si>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</si>
  <si>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</si>
  <si>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</si>
  <si>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</si>
  <si>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</si>
  <si>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</si>
  <si>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</si>
  <si>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</si>
  <si>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</si>
  <si>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</si>
  <si>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</si>
  <si>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</si>
  <si>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</si>
  <si>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</si>
  <si>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</si>
  <si>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</si>
  <si>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</si>
  <si>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</si>
  <si>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</si>
  <si>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</si>
  <si>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</si>
  <si>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</si>
  <si>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</si>
  <si>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</si>
  <si>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</si>
  <si>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</si>
  <si>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</si>
  <si>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</si>
  <si>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</si>
  <si>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</si>
  <si>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</si>
  <si>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</si>
  <si>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</si>
  <si>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</si>
  <si>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</si>
  <si>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</si>
  <si>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</si>
  <si>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</si>
  <si>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</si>
  <si>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</si>
  <si>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</si>
  <si>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</si>
  <si>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</si>
  <si>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</si>
  <si>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</si>
  <si>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</si>
  <si>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</si>
  <si>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</si>
  <si>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</si>
  <si>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</si>
  <si>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</si>
  <si>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</si>
  <si>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</si>
  <si>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</si>
  <si>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</si>
  <si>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</si>
  <si>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</si>
  <si>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</si>
  <si>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</si>
  <si>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</si>
  <si>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</si>
  <si>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</si>
  <si>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</si>
  <si>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</si>
  <si>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</si>
  <si>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</si>
  <si>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</si>
  <si>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</si>
  <si>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</si>
  <si>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</si>
  <si>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</si>
  <si>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</si>
  <si>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</si>
  <si>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</si>
  <si>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</si>
  <si>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</si>
  <si>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</si>
  <si>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</si>
  <si>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</si>
  <si>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</si>
  <si>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</si>
  <si>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</si>
  <si>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</si>
  <si>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</si>
  <si>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</si>
  <si>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</si>
  <si>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</si>
  <si>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</si>
  <si>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</si>
  <si>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</si>
  <si>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</si>
  <si>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</si>
  <si>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</si>
  <si>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</si>
  <si>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</si>
  <si>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</si>
  <si>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</si>
  <si>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</si>
  <si>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</si>
  <si>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</si>
  <si>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</si>
  <si>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</si>
  <si>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</si>
  <si>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</si>
  <si>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</si>
  <si>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</si>
  <si>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</si>
  <si>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</si>
  <si>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</si>
  <si>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</si>
  <si>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</si>
  <si>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</si>
  <si>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</si>
  <si>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</si>
  <si>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</si>
  <si>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</si>
  <si>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</si>
  <si>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</si>
  <si>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</si>
  <si>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</si>
  <si>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</si>
  <si>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</si>
  <si>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</si>
  <si>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</si>
  <si>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</si>
  <si>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</si>
  <si>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</si>
  <si>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</si>
  <si>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</si>
  <si>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</si>
  <si>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</si>
  <si>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</si>
  <si>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</si>
  <si>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</si>
  <si>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</si>
  <si>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</si>
  <si>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</si>
  <si>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</si>
  <si>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</si>
  <si>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</si>
  <si>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</si>
  <si>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</si>
  <si>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</si>
  <si>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</si>
  <si>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</si>
  <si>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</si>
  <si>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</si>
  <si>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</si>
  <si>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</si>
  <si>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</si>
  <si>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</si>
  <si>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</si>
  <si>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</si>
  <si>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</si>
  <si>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</si>
  <si>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</si>
  <si>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</si>
  <si>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</si>
  <si>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</si>
  <si>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</si>
  <si>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</si>
  <si>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</si>
  <si>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</si>
  <si>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</si>
  <si>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</si>
  <si>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</si>
  <si>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</si>
  <si>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</si>
  <si>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</si>
  <si>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</si>
  <si>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</si>
  <si>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</si>
  <si>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</si>
  <si>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</si>
  <si>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</si>
  <si>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</si>
  <si>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</si>
  <si>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</si>
  <si>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</si>
  <si>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</si>
  <si>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</si>
  <si>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</si>
  <si>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</si>
  <si>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</si>
  <si>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</si>
  <si>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</si>
  <si>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</si>
  <si>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</si>
  <si>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</si>
  <si>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</si>
  <si>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</si>
  <si>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</si>
  <si>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</si>
  <si>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</si>
  <si>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</si>
  <si>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</si>
  <si>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</si>
  <si>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</si>
  <si>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</si>
  <si>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</si>
  <si>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</si>
  <si>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</si>
  <si>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</si>
  <si>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</si>
  <si>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</si>
  <si>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</si>
  <si>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</si>
  <si>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</si>
  <si>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</si>
  <si>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</si>
  <si>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</si>
  <si>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</si>
  <si>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</si>
  <si>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</si>
  <si>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</si>
  <si>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</si>
  <si>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</si>
  <si>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</si>
  <si>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</si>
  <si>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</si>
  <si>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</si>
  <si>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</si>
  <si>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</si>
  <si>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</si>
  <si>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</si>
  <si>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</si>
  <si>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</si>
  <si>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</si>
  <si>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</si>
  <si>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</si>
  <si>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</si>
  <si>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</si>
  <si>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</si>
  <si>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</si>
  <si>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</si>
  <si>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</si>
  <si>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</si>
  <si>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</si>
  <si>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</si>
  <si>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</si>
  <si>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</si>
  <si>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</si>
  <si>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</si>
  <si>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</si>
  <si>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</si>
  <si>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</si>
  <si>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</si>
  <si>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</si>
  <si>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</si>
  <si>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</si>
  <si>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</si>
  <si>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</si>
  <si>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</si>
  <si>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</si>
  <si>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</si>
  <si>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</si>
  <si>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</si>
  <si>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</si>
  <si>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</si>
  <si>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</si>
  <si>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</si>
  <si>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</si>
  <si>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</si>
  <si>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</si>
  <si>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</si>
  <si>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</si>
  <si>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</si>
  <si>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</si>
  <si>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</si>
  <si>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</si>
  <si>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</si>
  <si>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</si>
  <si>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</si>
  <si>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</si>
  <si>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</si>
  <si>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</si>
  <si>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</si>
  <si>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</si>
  <si>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</si>
  <si>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</si>
  <si>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</si>
  <si>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</si>
  <si>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</si>
  <si>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</si>
  <si>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</si>
  <si>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</si>
  <si>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</si>
  <si>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</si>
  <si>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</si>
  <si>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</si>
  <si>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</si>
  <si>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</si>
  <si>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</si>
  <si>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</si>
  <si>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</si>
  <si>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</si>
  <si>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</si>
  <si>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</si>
  <si>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</si>
  <si>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</si>
  <si>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</si>
  <si>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</si>
  <si>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</si>
  <si>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</si>
  <si>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</si>
  <si>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</si>
  <si>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</si>
  <si>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</si>
  <si>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</si>
  <si>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</si>
  <si>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</si>
  <si>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</si>
  <si>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</si>
  <si>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</si>
  <si>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</si>
  <si>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</si>
  <si>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</si>
  <si>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</si>
  <si>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</si>
  <si>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</si>
  <si>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</si>
  <si>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</si>
  <si>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</si>
  <si>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</si>
  <si>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</si>
  <si>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</si>
  <si>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</si>
  <si>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</si>
  <si>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</si>
  <si>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</si>
  <si>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</si>
  <si>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</si>
  <si>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</si>
  <si>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</si>
  <si>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</si>
  <si>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</si>
  <si>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</si>
  <si>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</si>
  <si>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</si>
  <si>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</si>
  <si>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</si>
  <si>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</si>
  <si>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</si>
  <si>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</si>
  <si>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</si>
  <si>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</si>
  <si>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</si>
  <si>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</si>
  <si>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</si>
  <si>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</si>
  <si>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</si>
  <si>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</si>
  <si>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</si>
  <si>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</si>
  <si>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</si>
  <si>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</si>
  <si>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</si>
  <si>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</si>
  <si>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</si>
  <si>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</si>
  <si>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</si>
  <si>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</si>
  <si>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</si>
  <si>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</si>
  <si>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</si>
  <si>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</si>
  <si>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</si>
  <si>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</si>
  <si>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</si>
  <si>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</si>
  <si>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</si>
  <si>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</si>
  <si>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</si>
  <si>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</si>
  <si>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</si>
  <si>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</si>
  <si>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</si>
  <si>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</si>
  <si>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</si>
  <si>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</si>
  <si>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</si>
  <si>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</si>
  <si>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</si>
  <si>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</si>
  <si>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</si>
  <si>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</si>
  <si>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</si>
  <si>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</si>
  <si>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</si>
  <si>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</si>
  <si>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</si>
  <si>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</si>
  <si>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</si>
  <si>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</si>
  <si>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</si>
  <si>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</si>
  <si>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</si>
  <si>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</si>
  <si>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</si>
  <si>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</si>
  <si>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</si>
  <si>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</si>
  <si>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</si>
  <si>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</si>
  <si>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</si>
  <si>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</si>
  <si>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</si>
  <si>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</si>
  <si>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</si>
  <si>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</si>
  <si>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</si>
  <si>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</si>
  <si>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</si>
  <si>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</si>
  <si>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</si>
  <si>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</si>
  <si>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</si>
  <si>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</si>
  <si>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</si>
  <si>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</si>
  <si>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</si>
  <si>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</si>
  <si>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</si>
  <si>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</si>
  <si>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</si>
  <si>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</si>
  <si>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</si>
  <si>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</si>
  <si>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</si>
  <si>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</si>
  <si>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</si>
  <si>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</si>
  <si>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</si>
  <si>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</si>
  <si>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</si>
  <si>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</si>
  <si>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</si>
  <si>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</si>
  <si>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</si>
  <si>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</si>
  <si>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</si>
  <si>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</si>
  <si>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</si>
  <si>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</si>
  <si>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</si>
  <si>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</si>
  <si>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</si>
  <si>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</si>
  <si>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</si>
  <si>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</si>
  <si>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</si>
  <si>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</si>
  <si>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</si>
  <si>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</si>
  <si>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</si>
  <si>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</si>
  <si>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</si>
  <si>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</si>
  <si>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</si>
  <si>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</si>
  <si>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</si>
  <si>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</si>
  <si>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</si>
  <si>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</si>
  <si>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</si>
  <si>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</si>
  <si>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</si>
  <si>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</si>
  <si>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</si>
  <si>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</si>
  <si>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</si>
  <si>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</si>
  <si>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</si>
  <si>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</si>
  <si>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</si>
  <si>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</si>
  <si>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</si>
  <si>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</si>
  <si>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</si>
  <si>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</si>
  <si>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</si>
  <si>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</si>
  <si>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</si>
  <si>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</si>
  <si>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</si>
  <si>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</si>
  <si>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</si>
  <si>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</si>
  <si>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</si>
  <si>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</si>
  <si>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</si>
  <si>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</si>
  <si>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</si>
  <si>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</si>
  <si>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</si>
  <si>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</si>
  <si>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</si>
  <si>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</si>
  <si>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</si>
  <si>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</si>
  <si>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</si>
  <si>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</si>
  <si>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</si>
  <si>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</si>
  <si>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</si>
  <si>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</si>
  <si>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</si>
  <si>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</si>
  <si>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</si>
  <si>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</si>
  <si>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</si>
  <si>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</si>
  <si>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</si>
  <si>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</si>
  <si>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</si>
  <si>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</si>
  <si>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</si>
  <si>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</si>
  <si>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</si>
  <si>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</si>
  <si>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</si>
  <si>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</si>
  <si>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</si>
  <si>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</si>
  <si>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</si>
  <si>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</si>
  <si>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</si>
  <si>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</si>
  <si>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</si>
  <si>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</si>
  <si>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</si>
  <si>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</si>
  <si>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</si>
  <si>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</si>
  <si>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</si>
  <si>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</si>
  <si>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</si>
  <si>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</si>
  <si>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</si>
  <si>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</si>
  <si>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</si>
  <si>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</si>
  <si>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</si>
  <si>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</si>
  <si>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</si>
  <si>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</si>
  <si>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</si>
  <si>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</si>
  <si>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</si>
  <si>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</si>
  <si>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</si>
  <si>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</si>
  <si>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</si>
  <si>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</si>
  <si>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</si>
  <si>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</si>
  <si>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</si>
  <si>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</si>
  <si>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</si>
  <si>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</si>
  <si>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</si>
  <si>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</si>
  <si>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</si>
  <si>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</si>
  <si>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</si>
  <si>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</si>
  <si>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</si>
  <si>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</si>
  <si>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</si>
  <si>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</si>
  <si>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</si>
  <si>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</si>
  <si>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</si>
  <si>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</si>
  <si>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</si>
  <si>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</si>
  <si>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</si>
  <si>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</si>
  <si>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</si>
  <si>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</si>
  <si>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</si>
  <si>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</si>
  <si>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</si>
  <si>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</si>
  <si>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</si>
  <si>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</si>
  <si>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</si>
  <si>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</si>
  <si>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</si>
  <si>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</si>
  <si>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</si>
  <si>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</si>
  <si>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</si>
  <si>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</si>
  <si>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</si>
  <si>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</si>
  <si>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</si>
  <si>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</si>
  <si>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</si>
  <si>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</si>
  <si>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</si>
  <si>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</si>
  <si>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</si>
  <si>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</si>
  <si>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</si>
  <si>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</si>
  <si>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</si>
  <si>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</si>
  <si>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</si>
  <si>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</si>
  <si>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</si>
  <si>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</si>
  <si>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</si>
  <si>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</si>
  <si>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</si>
  <si>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</si>
  <si>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</si>
  <si>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</si>
  <si>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</si>
  <si>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</si>
  <si>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</si>
  <si>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</si>
  <si>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</si>
  <si>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</si>
  <si>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</si>
  <si>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</si>
  <si>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</si>
  <si>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</si>
  <si>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</si>
  <si>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</si>
  <si>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</si>
  <si>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</si>
  <si>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</si>
  <si>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</si>
  <si>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</si>
  <si>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</si>
  <si>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</si>
  <si>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</si>
  <si>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</si>
  <si>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</si>
  <si>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</si>
  <si>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</si>
  <si>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</si>
  <si>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</si>
  <si>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</si>
  <si>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</si>
  <si>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</si>
  <si>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</si>
  <si>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</si>
  <si>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</si>
  <si>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</si>
  <si>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</si>
  <si>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</si>
  <si>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</si>
  <si>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</si>
  <si>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</si>
  <si>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</si>
  <si>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</si>
  <si>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</si>
  <si>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</si>
  <si>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</si>
  <si>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</si>
  <si>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</si>
  <si>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</si>
  <si>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</si>
  <si>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</si>
  <si>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</si>
  <si>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</si>
  <si>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</si>
  <si>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</si>
  <si>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</si>
  <si>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</si>
  <si>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</si>
  <si>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</si>
  <si>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</si>
  <si>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</si>
  <si>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</si>
  <si>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</si>
  <si>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</si>
  <si>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</si>
  <si>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</si>
  <si>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</si>
  <si>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</si>
  <si>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</si>
  <si>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</si>
  <si>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</si>
  <si>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</si>
  <si>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</si>
  <si>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</si>
  <si>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</si>
  <si>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</si>
  <si>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</si>
  <si>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</si>
  <si>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</si>
  <si>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</si>
  <si>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</si>
  <si>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</si>
  <si>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</si>
  <si>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</si>
  <si>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</si>
  <si>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</si>
  <si>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</si>
  <si>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</si>
  <si>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</si>
  <si>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</si>
  <si>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</si>
  <si>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</si>
  <si>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</si>
  <si>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</si>
  <si>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</si>
  <si>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</si>
  <si>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</si>
  <si>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</si>
  <si>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</si>
  <si>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</si>
  <si>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</si>
  <si>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</si>
  <si>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</si>
  <si>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</si>
  <si>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</si>
  <si>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</si>
  <si>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</si>
  <si>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</si>
  <si>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</si>
  <si>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</si>
  <si>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</si>
  <si>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</si>
  <si>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</si>
  <si>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</si>
  <si>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</si>
  <si>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</si>
  <si>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</si>
  <si>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</si>
  <si>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</si>
  <si>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</si>
  <si>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</si>
  <si>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</si>
  <si>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</si>
  <si>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</si>
  <si>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</si>
  <si>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</si>
  <si>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</si>
  <si>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</si>
  <si>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</si>
  <si>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</si>
  <si>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</si>
  <si>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</si>
  <si>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</si>
  <si>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</si>
  <si>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</si>
  <si>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</si>
  <si>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</si>
  <si>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</si>
  <si>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</si>
  <si>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</si>
  <si>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</si>
  <si>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</si>
  <si>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</si>
  <si>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</si>
  <si>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</si>
  <si>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</si>
  <si>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</si>
  <si>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</si>
  <si>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</si>
  <si>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</si>
  <si>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</si>
  <si>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</si>
  <si>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</si>
  <si>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</si>
  <si>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</si>
  <si>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</si>
  <si>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</si>
  <si>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</si>
  <si>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</si>
  <si>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</si>
  <si>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</si>
  <si>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</si>
  <si>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</si>
  <si>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</si>
  <si>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</si>
  <si>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</si>
  <si>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</si>
  <si>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</si>
  <si>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</si>
  <si>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</si>
  <si>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</si>
  <si>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</si>
  <si>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</si>
  <si>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</si>
  <si>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</si>
  <si>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</si>
  <si>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</si>
  <si>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</si>
  <si>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</si>
  <si>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</si>
  <si>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</si>
  <si>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</si>
  <si>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</si>
  <si>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</si>
  <si>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</si>
  <si>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</si>
  <si>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</si>
  <si>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</si>
  <si>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</si>
  <si>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</si>
  <si>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</si>
  <si>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</si>
  <si>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</si>
  <si>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</si>
  <si>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</si>
  <si>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</si>
  <si>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</si>
  <si>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</si>
  <si>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</si>
  <si>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</si>
  <si>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</si>
  <si>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</si>
  <si>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</si>
  <si>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</si>
  <si>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</si>
  <si>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</si>
  <si>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</si>
  <si>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</si>
  <si>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</si>
  <si>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</si>
  <si>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</si>
  <si>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</si>
  <si>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</si>
  <si>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</si>
  <si>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</si>
  <si>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</si>
  <si>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</si>
  <si>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</si>
  <si>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</si>
  <si>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</si>
  <si>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</si>
  <si>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</si>
  <si>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</si>
  <si>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</si>
  <si>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</si>
  <si>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</si>
  <si>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</si>
  <si>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</si>
  <si>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</si>
  <si>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</si>
  <si>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</si>
  <si>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</si>
  <si>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</si>
  <si>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</si>
  <si>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</si>
  <si>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</si>
  <si>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</si>
  <si>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</si>
  <si>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</si>
  <si>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</si>
  <si>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</si>
  <si>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</si>
  <si>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</si>
  <si>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</si>
  <si>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</si>
  <si>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</si>
  <si>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</si>
  <si>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</si>
  <si>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</si>
  <si>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</si>
  <si>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</si>
  <si>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</si>
  <si>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</si>
  <si>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</si>
  <si>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</si>
  <si>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</si>
  <si>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</si>
  <si>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</si>
  <si>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</si>
  <si>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</si>
  <si>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</si>
  <si>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</si>
  <si>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</si>
  <si>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</si>
  <si>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</si>
  <si>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</si>
  <si>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</si>
  <si>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</si>
  <si>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</si>
  <si>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</si>
  <si>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</si>
  <si>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</si>
  <si>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</si>
  <si>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</si>
  <si>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</si>
  <si>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</si>
  <si>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</si>
  <si>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</si>
  <si>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</si>
  <si>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</si>
  <si>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</si>
  <si>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</si>
  <si>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</si>
  <si>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</si>
  <si>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</si>
  <si>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</si>
  <si>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</si>
  <si>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</si>
  <si>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</si>
  <si>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</si>
  <si>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</si>
  <si>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</si>
  <si>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</si>
  <si>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</si>
  <si>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</si>
  <si>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</si>
  <si>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</si>
  <si>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</si>
  <si>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</si>
  <si>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</si>
  <si>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</si>
  <si>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</si>
  <si>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</si>
  <si>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</si>
  <si>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</si>
  <si>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</si>
  <si>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</si>
  <si>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</si>
  <si>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</si>
  <si>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</si>
  <si>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</si>
  <si>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</si>
  <si>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</si>
  <si>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</si>
  <si>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</si>
  <si>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</si>
  <si>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</si>
  <si>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</si>
  <si>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</si>
  <si>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</si>
  <si>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</si>
  <si>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</si>
  <si>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</si>
  <si>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</si>
  <si>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</si>
  <si>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</si>
  <si>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</si>
  <si>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</si>
  <si>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</si>
  <si>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</si>
  <si>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</si>
  <si>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</si>
  <si>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</si>
  <si>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</si>
  <si>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</si>
  <si>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</si>
  <si>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</si>
  <si>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</si>
  <si>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</si>
  <si>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</si>
  <si>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</si>
  <si>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</si>
  <si>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</si>
  <si>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</si>
  <si>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</si>
  <si>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</si>
  <si>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</si>
  <si>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</si>
  <si>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</si>
  <si>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</si>
  <si>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</si>
  <si>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</si>
  <si>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</si>
  <si>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</si>
  <si>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</si>
  <si>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</si>
  <si>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</si>
  <si>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</si>
  <si>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</si>
  <si>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</si>
  <si>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</si>
  <si>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</si>
  <si>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</si>
  <si>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</si>
  <si>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</si>
  <si>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</si>
  <si>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</si>
  <si>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</si>
  <si>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</si>
  <si>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</si>
  <si>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</si>
  <si>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</si>
  <si>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</si>
  <si>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</si>
  <si>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</si>
  <si>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</si>
  <si>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</si>
  <si>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</si>
  <si>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</si>
  <si>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</si>
  <si>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</si>
  <si>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</si>
  <si>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</si>
  <si>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</si>
  <si>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</si>
  <si>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</si>
  <si>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</si>
  <si>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</si>
  <si>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</si>
  <si>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</si>
  <si>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</si>
  <si>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</si>
  <si>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</si>
  <si>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</si>
  <si>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</si>
  <si>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</si>
  <si>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</si>
  <si>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</si>
  <si>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</si>
  <si>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</si>
  <si>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</si>
  <si>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</si>
  <si>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</si>
  <si>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</si>
  <si>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</si>
  <si>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</si>
  <si>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</si>
  <si>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</si>
  <si>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</si>
  <si>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</si>
  <si>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</si>
  <si>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</si>
  <si>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</si>
  <si>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</si>
  <si>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</si>
  <si>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</si>
  <si>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</si>
  <si>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</si>
  <si>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</si>
  <si>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</si>
  <si>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</si>
  <si>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</si>
  <si>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</si>
  <si>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</si>
  <si>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</si>
  <si>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</si>
  <si>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</si>
  <si>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</si>
  <si>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</si>
  <si>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</si>
  <si>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</si>
  <si>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</si>
  <si>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</si>
  <si>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</si>
  <si>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</si>
  <si>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</si>
  <si>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</si>
  <si>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</si>
  <si>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</si>
  <si>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</si>
  <si>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</si>
  <si>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</si>
  <si>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</si>
  <si>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</si>
  <si>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</si>
  <si>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</si>
  <si>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</si>
  <si>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</si>
  <si>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</si>
  <si>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</si>
  <si>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</si>
  <si>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</si>
  <si>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</si>
  <si>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</si>
  <si>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</si>
  <si>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</si>
  <si>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</si>
  <si>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</si>
  <si>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</si>
  <si>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</si>
  <si>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</si>
  <si>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</si>
  <si>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</si>
  <si>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</si>
  <si>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</si>
  <si>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</si>
  <si>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</si>
  <si>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</si>
  <si>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</si>
  <si>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</si>
  <si>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</si>
  <si>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</si>
  <si>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</si>
  <si>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</si>
  <si>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</si>
  <si>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</si>
  <si>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</si>
  <si>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</si>
  <si>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</si>
  <si>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</si>
  <si>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</si>
  <si>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</si>
  <si>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</si>
  <si>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</si>
  <si>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</si>
  <si>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</si>
  <si>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</si>
  <si>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</si>
  <si>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</si>
  <si>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</si>
  <si>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</si>
  <si>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</si>
  <si>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</si>
  <si>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</si>
  <si>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</si>
  <si>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</si>
  <si>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</si>
  <si>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</si>
  <si>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</si>
  <si>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</si>
  <si>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</si>
  <si>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</si>
  <si>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</si>
  <si>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</si>
  <si>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</si>
  <si>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</si>
  <si>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</si>
  <si>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</si>
  <si>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</si>
  <si>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</si>
  <si>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</si>
  <si>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</si>
  <si>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</si>
  <si>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</si>
  <si>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</si>
  <si>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</si>
  <si>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</si>
  <si>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</si>
  <si>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</si>
  <si>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</si>
  <si>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</si>
  <si>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</si>
  <si>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</si>
  <si>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</si>
  <si>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</si>
  <si>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</si>
  <si>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</si>
  <si>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</si>
  <si>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</si>
  <si>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</si>
  <si>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</si>
  <si>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</si>
  <si>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</si>
  <si>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</si>
  <si>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</si>
  <si>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</si>
  <si>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</si>
  <si>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</si>
  <si>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</si>
  <si>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</si>
  <si>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</si>
  <si>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</si>
  <si>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</si>
  <si>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</si>
  <si>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</si>
  <si>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</si>
  <si>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</si>
  <si>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</si>
  <si>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</si>
  <si>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</si>
  <si>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</si>
  <si>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</si>
  <si>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</si>
  <si>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</si>
  <si>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</si>
  <si>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</si>
  <si>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</si>
  <si>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</si>
  <si>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</si>
  <si>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</si>
  <si>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</si>
  <si>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</si>
  <si>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</si>
  <si>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</si>
  <si>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</si>
  <si>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</si>
  <si>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</si>
  <si>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</si>
  <si>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</si>
  <si>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</si>
  <si>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</si>
  <si>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</si>
  <si>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</si>
  <si>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</si>
  <si>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</si>
  <si>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</si>
  <si>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</si>
  <si>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</si>
  <si>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</si>
  <si>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</si>
  <si>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</si>
  <si>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</si>
  <si>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</si>
  <si>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</si>
  <si>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</si>
  <si>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</si>
  <si>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</si>
  <si>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</si>
  <si>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</si>
  <si>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</si>
  <si>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</si>
  <si>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</si>
  <si>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</si>
  <si>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</si>
  <si>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</si>
  <si>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</si>
  <si>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</si>
  <si>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</si>
  <si>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</si>
  <si>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</si>
  <si>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</si>
  <si>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</si>
  <si>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</si>
  <si>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</si>
  <si>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</si>
  <si>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</si>
  <si>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</si>
  <si>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</si>
  <si>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</si>
  <si>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</si>
  <si>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</si>
  <si>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</si>
  <si>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</si>
  <si>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</si>
  <si>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</si>
  <si>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</si>
  <si>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</si>
  <si>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</si>
  <si>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</si>
  <si>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</si>
  <si>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</si>
  <si>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</si>
  <si>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</si>
  <si>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</si>
  <si>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</si>
  <si>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</si>
  <si>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</si>
  <si>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</si>
  <si>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</si>
  <si>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</si>
  <si>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</si>
  <si>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</si>
  <si>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</si>
  <si>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</si>
  <si>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</si>
  <si>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</si>
  <si>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</si>
  <si>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</si>
  <si>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</si>
  <si>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</si>
  <si>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</si>
  <si>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</si>
  <si>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</si>
  <si>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</si>
  <si>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</si>
  <si>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</si>
  <si>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</si>
  <si>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</si>
  <si>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</si>
  <si>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</si>
  <si>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</si>
  <si>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</si>
  <si>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</si>
  <si>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</si>
  <si>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</si>
  <si>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</si>
  <si>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</si>
  <si>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</si>
  <si>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</si>
  <si>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</si>
  <si>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</si>
  <si>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</si>
  <si>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</si>
  <si>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</si>
  <si>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</si>
  <si>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</si>
  <si>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</si>
  <si>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</si>
  <si>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</si>
  <si>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</si>
  <si>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</si>
  <si>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</si>
  <si>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</si>
  <si>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</si>
  <si>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</si>
  <si>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</si>
  <si>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</si>
  <si>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</si>
  <si>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</si>
  <si>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</si>
  <si>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</si>
  <si>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</si>
  <si>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</si>
  <si>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</si>
  <si>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</si>
  <si>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</si>
  <si>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</si>
  <si>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</si>
  <si>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</si>
  <si>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</si>
  <si>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</si>
  <si>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</si>
  <si>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</si>
  <si>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</si>
  <si>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</si>
  <si>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</si>
  <si>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</si>
  <si>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</si>
  <si>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</si>
  <si>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</si>
  <si>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</si>
  <si>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</si>
  <si>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</si>
  <si>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</si>
  <si>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</si>
  <si>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</si>
  <si>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</si>
  <si>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</si>
  <si>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</si>
  <si>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</si>
  <si>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</si>
  <si>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</si>
  <si>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</si>
  <si>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</si>
  <si>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</si>
  <si>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</si>
  <si>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</si>
  <si>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</si>
  <si>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</si>
  <si>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</si>
  <si>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</si>
  <si>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</si>
  <si>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</si>
  <si>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</si>
  <si>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</si>
  <si>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</si>
  <si>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</si>
  <si>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</si>
  <si>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</si>
  <si>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</si>
  <si>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</si>
  <si>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</si>
  <si>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</si>
  <si>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</si>
  <si>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</si>
  <si>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</si>
  <si>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</si>
  <si>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</si>
  <si>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</si>
  <si>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</si>
  <si>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</si>
  <si>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</si>
  <si>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</si>
  <si>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</si>
  <si>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</si>
  <si>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</si>
  <si>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</si>
  <si>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</si>
  <si>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</si>
  <si>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</si>
  <si>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</si>
  <si>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</si>
  <si>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</si>
  <si>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</si>
  <si>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</si>
  <si>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</si>
  <si>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</si>
  <si>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</si>
  <si>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</si>
  <si>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</si>
  <si>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</si>
  <si>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</si>
  <si>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</si>
  <si>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</si>
  <si>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</si>
  <si>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</si>
  <si>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</si>
  <si>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</si>
  <si>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</si>
  <si>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</si>
  <si>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</si>
  <si>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</si>
  <si>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</si>
  <si>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</si>
  <si>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</si>
  <si>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</si>
  <si>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</si>
  <si>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</si>
  <si>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</si>
  <si>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</si>
  <si>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</si>
  <si>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</si>
  <si>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</si>
  <si>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</si>
  <si>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</si>
  <si>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</si>
  <si>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</si>
  <si>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</si>
  <si>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</si>
  <si>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</si>
  <si>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</si>
  <si>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</si>
  <si>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</si>
  <si>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</si>
  <si>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</si>
  <si>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</si>
  <si>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</si>
  <si>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</si>
  <si>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</si>
  <si>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</si>
  <si>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</si>
  <si>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</si>
  <si>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</si>
  <si>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</si>
  <si>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</si>
  <si>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</si>
  <si>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</si>
  <si>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</si>
  <si>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</si>
  <si>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</si>
  <si>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</si>
  <si>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</si>
  <si>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</si>
  <si>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</si>
  <si>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</si>
  <si>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</si>
  <si>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</si>
  <si>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</si>
  <si>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</si>
  <si>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</si>
  <si>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</si>
  <si>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</si>
  <si>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</si>
  <si>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</si>
  <si>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</si>
  <si>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</si>
  <si>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</si>
  <si>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</si>
  <si>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</si>
  <si>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</si>
  <si>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</si>
  <si>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</si>
  <si>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</si>
  <si>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</si>
  <si>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</si>
  <si>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</si>
  <si>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</si>
  <si>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</si>
  <si>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</si>
  <si>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</si>
  <si>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</si>
  <si>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</si>
  <si>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</si>
  <si>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</si>
  <si>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</si>
  <si>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</si>
  <si>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</si>
  <si>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</si>
  <si>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</si>
  <si>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</si>
  <si>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</si>
  <si>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</si>
  <si>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</si>
  <si>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</si>
  <si>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</si>
  <si>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</si>
  <si>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</si>
  <si>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</si>
  <si>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</si>
  <si>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</si>
  <si>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</si>
  <si>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</si>
  <si>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</si>
  <si>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</si>
  <si>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</si>
  <si>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</si>
  <si>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</si>
  <si>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</si>
  <si>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</si>
  <si>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</si>
  <si>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</si>
  <si>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</si>
  <si>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</si>
  <si>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</si>
  <si>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</si>
  <si>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</si>
  <si>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</si>
  <si>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</si>
  <si>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</si>
  <si>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</si>
  <si>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</si>
  <si>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</si>
  <si>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</si>
  <si>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</si>
  <si>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</si>
  <si>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</si>
  <si>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</si>
  <si>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</si>
  <si>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</si>
  <si>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</si>
  <si>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</si>
  <si>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</si>
  <si>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</si>
  <si>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</si>
  <si>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</si>
  <si>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</si>
  <si>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</si>
  <si>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</si>
  <si>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</si>
  <si>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</si>
  <si>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</si>
  <si>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</si>
  <si>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</si>
  <si>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</si>
  <si>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</si>
  <si>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</si>
  <si>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</si>
  <si>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</si>
  <si>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</si>
  <si>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</si>
  <si>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</si>
  <si>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</si>
  <si>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</si>
  <si>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</si>
  <si>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</si>
  <si>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</si>
  <si>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</si>
  <si>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</si>
  <si>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</si>
  <si>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</si>
  <si>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</si>
  <si>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</si>
  <si>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</si>
  <si>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</si>
  <si>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</si>
  <si>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</si>
  <si>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</si>
  <si>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</si>
  <si>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</si>
  <si>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</si>
  <si>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</si>
  <si>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</si>
  <si>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</si>
  <si>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</si>
  <si>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</si>
  <si>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</si>
  <si>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</si>
  <si>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</si>
  <si>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</si>
  <si>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</si>
  <si>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</si>
  <si>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</si>
  <si>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</si>
  <si>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</si>
  <si>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</si>
  <si>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</si>
  <si>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</si>
  <si>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</si>
  <si>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</si>
  <si>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</si>
  <si>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</si>
  <si>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</si>
  <si>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</si>
  <si>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</si>
  <si>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</si>
  <si>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</si>
  <si>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</si>
  <si>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</si>
  <si>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</si>
  <si>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</si>
  <si>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</si>
  <si>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</si>
  <si>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</si>
  <si>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</si>
  <si>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</si>
  <si>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</si>
  <si>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</si>
  <si>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</si>
  <si>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</si>
  <si>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</si>
  <si>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</si>
  <si>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</si>
  <si>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</si>
  <si>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</si>
  <si>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</si>
  <si>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</si>
  <si>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</si>
  <si>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</si>
  <si>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</si>
  <si>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</si>
  <si>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</si>
  <si>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</si>
  <si>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</si>
  <si>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</si>
  <si>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</si>
  <si>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</si>
  <si>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</si>
  <si>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</si>
  <si>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</si>
  <si>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</si>
  <si>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</si>
  <si>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</si>
  <si>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</si>
  <si>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</si>
  <si>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</si>
  <si>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</si>
  <si>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</si>
  <si>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</si>
  <si>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</si>
  <si>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</si>
  <si>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</si>
  <si>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</si>
  <si>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</si>
  <si>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</si>
  <si>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</si>
  <si>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</si>
  <si>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</si>
  <si>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</si>
  <si>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</si>
  <si>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</si>
  <si>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</si>
  <si>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</si>
  <si>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</si>
  <si>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</si>
  <si>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</si>
  <si>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</si>
  <si>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</si>
  <si>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</si>
  <si>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</si>
  <si>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</si>
  <si>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</si>
  <si>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</si>
  <si>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</si>
  <si>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</si>
  <si>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</si>
  <si>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</si>
  <si>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</si>
  <si>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</si>
  <si>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</si>
  <si>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</si>
  <si>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</si>
  <si>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</si>
  <si>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</si>
  <si>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</si>
  <si>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</si>
  <si>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</si>
  <si>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</si>
  <si>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</si>
  <si>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</si>
  <si>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</si>
  <si>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</si>
  <si>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</si>
  <si>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</si>
  <si>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</si>
  <si>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</si>
  <si>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</si>
  <si>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</si>
  <si>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</si>
  <si>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</si>
  <si>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</si>
  <si>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</si>
  <si>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</si>
  <si>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</si>
  <si>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</si>
  <si>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</si>
  <si>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</si>
  <si>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</si>
  <si>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</si>
  <si>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</si>
  <si>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</si>
  <si>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</si>
  <si>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</si>
  <si>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</si>
  <si>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</si>
  <si>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</si>
  <si>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</si>
  <si>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</si>
  <si>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</si>
  <si>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</si>
  <si>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</si>
  <si>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</si>
  <si>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</si>
  <si>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</si>
  <si>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</si>
  <si>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</si>
  <si>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</si>
  <si>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</si>
  <si>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</si>
  <si>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</si>
  <si>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</si>
  <si>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</si>
  <si>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</si>
  <si>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</si>
  <si>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</si>
  <si>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</si>
  <si>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</si>
  <si>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</si>
  <si>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</si>
  <si>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</si>
  <si>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</si>
  <si>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</si>
  <si>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</si>
  <si>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</si>
  <si>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</si>
  <si>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</si>
  <si>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</si>
  <si>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</si>
  <si>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</si>
  <si>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</si>
  <si>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</si>
  <si>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</si>
  <si>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</si>
  <si>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</si>
  <si>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</si>
  <si>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</si>
  <si>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</si>
  <si>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</si>
  <si>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</si>
  <si>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</si>
  <si>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</si>
  <si>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</si>
  <si>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</si>
  <si>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</si>
  <si>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</si>
  <si>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</si>
  <si>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</si>
  <si>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</si>
  <si>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</si>
  <si>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</si>
  <si>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</si>
  <si>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</si>
  <si>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</si>
  <si>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</si>
  <si>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</si>
  <si>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</si>
  <si>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</si>
  <si>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</si>
  <si>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</si>
  <si>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</si>
  <si>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</si>
  <si>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</si>
  <si>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</si>
  <si>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</si>
  <si>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</si>
  <si>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</si>
  <si>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</si>
  <si>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</si>
  <si>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</si>
  <si>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</si>
  <si>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</si>
  <si>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</si>
  <si>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</si>
  <si>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</si>
  <si>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</si>
  <si>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</si>
  <si>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</si>
  <si>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</si>
  <si>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</si>
  <si>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</si>
  <si>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</si>
  <si>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</si>
  <si>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</si>
  <si>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</si>
  <si>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</si>
  <si>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</si>
  <si>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</si>
  <si>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</si>
  <si>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</si>
  <si>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</si>
  <si>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</si>
  <si>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</si>
  <si>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</si>
  <si>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</si>
  <si>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</si>
  <si>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</si>
  <si>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</si>
  <si>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</si>
  <si>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</si>
  <si>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</si>
  <si>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</si>
  <si>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</si>
  <si>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</si>
  <si>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</si>
  <si>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</si>
  <si>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</si>
  <si>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</si>
  <si>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</si>
  <si>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</si>
  <si>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</si>
  <si>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</si>
  <si>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</si>
  <si>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</si>
  <si>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</si>
  <si>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</si>
  <si>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</si>
  <si>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</si>
  <si>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</si>
  <si>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</si>
  <si>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</si>
  <si>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</si>
  <si>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</si>
  <si>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</si>
  <si>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</si>
  <si>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</si>
  <si>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</si>
  <si>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</si>
  <si>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</si>
  <si>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</si>
  <si>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</si>
  <si>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</si>
  <si>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</si>
  <si>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</si>
  <si>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</si>
  <si>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</si>
  <si>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</si>
  <si>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</si>
  <si>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</si>
  <si>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</si>
  <si>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</si>
  <si>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</si>
  <si>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</si>
  <si>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</si>
  <si>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</si>
  <si>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</si>
  <si>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</si>
  <si>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</si>
  <si>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</si>
  <si>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</si>
  <si>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</si>
  <si>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</si>
  <si>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</si>
  <si>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</si>
  <si>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</si>
  <si>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</si>
  <si>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</si>
  <si>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</si>
  <si>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</si>
  <si>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</si>
  <si>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</si>
  <si>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</si>
  <si>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</si>
  <si>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</si>
  <si>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</si>
  <si>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</si>
  <si>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</si>
  <si>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</si>
  <si>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</si>
  <si>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</si>
  <si>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</si>
  <si>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</si>
  <si>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</si>
  <si>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</si>
  <si>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</si>
  <si>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</si>
  <si>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</si>
  <si>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</si>
  <si>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</si>
  <si>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</si>
  <si>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</si>
  <si>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</si>
  <si>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</si>
  <si>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</si>
  <si>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</si>
  <si>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</si>
  <si>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</si>
  <si>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</si>
  <si>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</si>
  <si>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</si>
  <si>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</si>
  <si>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</si>
  <si>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</si>
  <si>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</si>
  <si>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</si>
  <si>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</si>
  <si>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</si>
  <si>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</si>
  <si>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</si>
  <si>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</si>
  <si>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</si>
  <si>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</si>
  <si>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</si>
  <si>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</si>
  <si>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</si>
  <si>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</si>
  <si>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</si>
  <si>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</si>
  <si>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</si>
  <si>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</si>
  <si>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</si>
  <si>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</si>
  <si>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</si>
  <si>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</si>
  <si>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</si>
  <si>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</si>
  <si>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</si>
  <si>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</si>
  <si>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</si>
  <si>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</si>
  <si>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</si>
  <si>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</si>
  <si>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</si>
  <si>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</si>
  <si>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</si>
  <si>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</si>
  <si>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</si>
  <si>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</si>
  <si>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</si>
  <si>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</si>
  <si>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</si>
  <si>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</si>
  <si>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</si>
  <si>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</si>
  <si>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</si>
  <si>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</si>
  <si>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</si>
  <si>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</si>
  <si>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</si>
  <si>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</si>
  <si>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</si>
  <si>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</si>
  <si>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</si>
  <si>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</si>
  <si>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</si>
  <si>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</si>
  <si>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</si>
  <si>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</si>
  <si>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</si>
  <si>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</si>
  <si>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</si>
  <si>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</si>
  <si>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</si>
  <si>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</si>
  <si>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</si>
  <si>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</si>
  <si>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</si>
  <si>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</si>
  <si>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</si>
  <si>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</si>
  <si>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</si>
  <si>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</si>
  <si>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</si>
  <si>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</si>
  <si>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</si>
  <si>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</si>
  <si>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</si>
  <si>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</si>
  <si>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</si>
  <si>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</si>
  <si>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</si>
  <si>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</si>
  <si>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</si>
  <si>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</si>
  <si>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</si>
  <si>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</si>
  <si>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</si>
  <si>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</si>
  <si>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</si>
  <si>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</si>
  <si>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</si>
  <si>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</si>
  <si>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</si>
  <si>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</si>
  <si>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</si>
  <si>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</si>
  <si>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</si>
  <si>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</si>
  <si>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</si>
  <si>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</si>
  <si>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</si>
  <si>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</si>
  <si>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</si>
  <si>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</si>
  <si>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</si>
  <si>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</si>
  <si>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</si>
  <si>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</si>
  <si>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</si>
  <si>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</si>
  <si>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</si>
  <si>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</si>
  <si>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</si>
  <si>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</si>
  <si>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</si>
  <si>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</si>
  <si>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</si>
  <si>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</si>
  <si>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</si>
  <si>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</si>
  <si>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</si>
  <si>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</si>
  <si>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</si>
  <si>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</si>
  <si>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</si>
  <si>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</si>
  <si>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</si>
  <si>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</si>
  <si>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</si>
  <si>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</si>
  <si>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</si>
  <si>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</si>
  <si>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</si>
  <si>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</si>
  <si>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</si>
  <si>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</si>
  <si>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</si>
  <si>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</si>
  <si>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</si>
  <si>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</si>
  <si>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</si>
  <si>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</si>
  <si>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</si>
  <si>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</si>
  <si>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</si>
  <si>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</si>
  <si>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</si>
  <si>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</si>
  <si>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</si>
  <si>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</si>
  <si>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</si>
  <si>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</si>
  <si>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</si>
  <si>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</si>
  <si>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</si>
  <si>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</si>
  <si>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</si>
  <si>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</si>
  <si>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</si>
  <si>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</si>
  <si>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</si>
  <si>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</si>
  <si>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</si>
  <si>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</si>
  <si>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</si>
  <si>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</si>
  <si>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</si>
  <si>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</si>
  <si>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</si>
  <si>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</si>
  <si>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</si>
  <si>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</si>
  <si>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</si>
  <si>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</si>
  <si>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</si>
  <si>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</si>
  <si>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</si>
  <si>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</si>
  <si>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</si>
  <si>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</si>
  <si>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</si>
  <si>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</si>
  <si>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</si>
  <si>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</si>
  <si>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</si>
  <si>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</si>
  <si>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</si>
  <si>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</si>
  <si>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</si>
  <si>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</si>
  <si>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</si>
  <si>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</si>
  <si>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</si>
  <si>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</si>
  <si>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</si>
  <si>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</si>
  <si>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</si>
  <si>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</si>
  <si>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</si>
  <si>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</si>
  <si>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</si>
  <si>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</si>
  <si>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</si>
  <si>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</si>
  <si>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</si>
  <si>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</si>
  <si>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</si>
  <si>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</si>
  <si>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</si>
  <si>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</si>
  <si>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</si>
  <si>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</si>
  <si>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</si>
  <si>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</si>
  <si>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</si>
  <si>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</si>
  <si>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</si>
  <si>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</si>
  <si>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</si>
  <si>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</si>
  <si>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</si>
  <si>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</si>
  <si>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</si>
  <si>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</si>
  <si>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</si>
  <si>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</si>
  <si>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</si>
  <si>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</si>
  <si>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</si>
  <si>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</si>
  <si>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</si>
  <si>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</si>
  <si>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</si>
  <si>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</si>
  <si>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</si>
  <si>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</si>
  <si>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</si>
  <si>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</si>
  <si>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</si>
  <si>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</si>
  <si>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</si>
  <si>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</si>
  <si>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</si>
  <si>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</si>
  <si>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</si>
  <si>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</si>
  <si>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</si>
  <si>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</si>
  <si>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</si>
  <si>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</si>
  <si>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</si>
  <si>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</si>
  <si>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</si>
  <si>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</si>
  <si>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</si>
  <si>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</si>
  <si>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</si>
  <si>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</si>
  <si>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</si>
  <si>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</si>
  <si>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</si>
  <si>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</si>
  <si>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</si>
  <si>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</si>
  <si>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</si>
  <si>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</si>
  <si>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</si>
  <si>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</si>
  <si>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</si>
  <si>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</si>
  <si>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</si>
  <si>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</si>
  <si>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</si>
  <si>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</si>
  <si>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</si>
  <si>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</si>
  <si>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</si>
  <si>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</si>
  <si>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</si>
  <si>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</si>
  <si>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</si>
  <si>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</si>
  <si>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</si>
  <si>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</si>
  <si>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</si>
  <si>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</si>
  <si>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</si>
  <si>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</si>
  <si>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</si>
  <si>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</si>
  <si>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</si>
  <si>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</si>
  <si>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</si>
  <si>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</si>
  <si>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</si>
  <si>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</si>
  <si>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</si>
  <si>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</si>
  <si>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</si>
  <si>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</si>
  <si>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</si>
  <si>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</si>
  <si>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</si>
  <si>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</si>
  <si>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</si>
  <si>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</si>
  <si>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</si>
  <si>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</si>
  <si>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</si>
  <si>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</si>
  <si>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</si>
  <si>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</si>
  <si>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</si>
  <si>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</si>
  <si>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</si>
  <si>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</si>
  <si>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</si>
  <si>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</si>
  <si>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</si>
  <si>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</si>
  <si>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</si>
  <si>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</si>
  <si>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</si>
  <si>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</si>
  <si>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</si>
  <si>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</si>
  <si>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</si>
  <si>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</si>
  <si>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</si>
  <si>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</si>
  <si>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</si>
  <si>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</si>
  <si>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</si>
  <si>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</si>
  <si>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</si>
  <si>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</si>
  <si>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</si>
  <si>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</si>
  <si>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</si>
  <si>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</si>
  <si>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</si>
  <si>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</si>
  <si>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</si>
  <si>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</si>
  <si>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</si>
  <si>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</si>
  <si>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</si>
  <si>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</si>
  <si>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</si>
  <si>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</si>
  <si>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</si>
  <si>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</si>
  <si>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</si>
  <si>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</si>
  <si>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</si>
  <si>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</si>
  <si>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</si>
  <si>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</si>
  <si>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</si>
  <si>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</si>
  <si>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</si>
  <si>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</si>
  <si>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</si>
  <si>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</si>
  <si>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</si>
  <si>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</si>
  <si>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</si>
  <si>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</si>
  <si>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</si>
  <si>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</si>
  <si>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</si>
  <si>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</si>
  <si>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</si>
  <si>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</si>
  <si>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</si>
  <si>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</si>
  <si>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</si>
  <si>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</si>
  <si>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</si>
  <si>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</si>
  <si>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</si>
  <si>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</si>
  <si>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</si>
  <si>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</si>
  <si>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</si>
  <si>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</si>
  <si>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</si>
  <si>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</si>
  <si>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</si>
  <si>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</si>
  <si>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</si>
  <si>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</si>
  <si>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</si>
  <si>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</si>
  <si>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</si>
  <si>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</si>
  <si>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</si>
  <si>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</si>
  <si>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</si>
  <si>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</si>
  <si>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</si>
  <si>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</si>
  <si>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</si>
  <si>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</si>
  <si>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</si>
  <si>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</si>
  <si>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</si>
  <si>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</si>
  <si>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</si>
  <si>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</si>
  <si>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</si>
  <si>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</si>
  <si>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</si>
  <si>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</si>
  <si>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</si>
  <si>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</si>
  <si>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</si>
  <si>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</si>
  <si>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</si>
  <si>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</si>
  <si>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</si>
  <si>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</si>
  <si>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</si>
  <si>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</si>
  <si>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</si>
  <si>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</si>
  <si>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</si>
  <si>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</si>
  <si>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</si>
  <si>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</si>
  <si>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</si>
  <si>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</si>
  <si>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</si>
  <si>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</si>
  <si>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</si>
  <si>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</si>
  <si>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</si>
  <si>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</si>
  <si>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</si>
  <si>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</si>
  <si>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</si>
  <si>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</si>
  <si>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</si>
  <si>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</si>
  <si>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</si>
  <si>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</si>
  <si>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</si>
  <si>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</si>
  <si>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</si>
  <si>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</si>
  <si>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</si>
  <si>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</si>
  <si>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</si>
  <si>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</si>
  <si>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</si>
  <si>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</si>
  <si>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</si>
  <si>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</si>
  <si>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</si>
  <si>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</si>
  <si>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</si>
  <si>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</si>
  <si>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</si>
  <si>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</si>
  <si>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</si>
  <si>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</si>
  <si>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</si>
  <si>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70 mins</t>
  </si>
  <si>
    <t>NO PCM</t>
  </si>
  <si>
    <t>site SHB0670 Site access night issue located at Al Qattan Tourist Village with limited access</t>
  </si>
  <si>
    <t>PCM-20251008-00000443</t>
  </si>
  <si>
    <t xml:space="preserve"> PCM-20251008-00000642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</si>
  <si>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</si>
  <si>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</si>
  <si>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</si>
  <si>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</si>
  <si>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</si>
  <si>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</si>
  <si>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</si>
  <si>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</si>
  <si>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</si>
  <si>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</si>
  <si>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</si>
  <si>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PCM-20251008-00000595</t>
  </si>
  <si>
    <t>EM team moved ETA: 90 min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</si>
  <si>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</si>
  <si>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</si>
  <si>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</si>
  <si>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</si>
  <si>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</si>
  <si>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</si>
  <si>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</si>
  <si>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</si>
  <si>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TT-20251008-00693</t>
  </si>
  <si>
    <t>ETA 90 mins</t>
  </si>
  <si>
    <t>ETA 110 mins</t>
  </si>
  <si>
    <t>No PCM</t>
  </si>
  <si>
    <t xml:space="preserve">ETA 85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</si>
</sst>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2" totalsRowShown="0" headerRowDxfId="48" dataDxfId="47" headerRowBorderDxfId="45" tableBorderDxfId="46" totalsRowBorderDxfId="44">
  <autoFilter ref="A1:L4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275.33302141203603</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45938.281447337962</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45938.281447337962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45938.281447337962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45938.281447337962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45938.281447337962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45938.281447337962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45938.281447337962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45938.281447337962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45938.281447337962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45938.281447337962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45938.281447337962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45938.281447337962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45938.281447337962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45938.281447337962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45938.281447337962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45938.281447337962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45938.281447337962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45938.281447337962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45938.281447337962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45938.281447337962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45938.281447337962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45938.281447337962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45938.281447337962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45938.281447337962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45938.281447337962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45938.281447337962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45938.281447337962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45938.281447337962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45938.281447337962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45938.281447337962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45938.281447337962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45938.281447337962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45938.281447337962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45938.281447337962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45938.281447337962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45938.281447337962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45938.281447337962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45938.281447337962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45938.281447337962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45938.281447337962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45938.281447337962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45938.281447337962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45938.281447337962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45938.281447337962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45938.281447337962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45938.281447337962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45938.281447337962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45938.281447337962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45938.281447337962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45938.281447337962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45938.281447337962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45938.281447337962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45938.281447337962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45938.281447337962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45938.281447337962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45938.281447337962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45938.281447337962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45938.281447337962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45938.281447337962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45938.281447337962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45938.281447337962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45938.281447337962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45938.281447337962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45938.281447337962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45938.281447337962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45938.281447337962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45938.281447337962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45938.281447337962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45938.281447337962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45938.281447337962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45938.281447337962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45938.281447337962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45938.281447337962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45938.281447337962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45938.281447337962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45938.281447337962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45938.281447337962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45938.281447337962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45938.281447337962</v>
      </c>
      <c r="H81" s="150"/>
      <c r="I81" s="148" t="str">
        <f>IFERROR(VLOOKUP(D81,DB!A:F,6,0),"")</f>
        <v/>
      </c>
      <c r="J81" s="65"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131.55436400463077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113.2816093750007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t="s">
        <v>39050</v>
      </c>
      <c r="G5" s="125" t="str">
        <f ca="1">IFERROR(NOW()-F5,"-")</f>
        <v>-</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45938.281447337962</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45938.281447337962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45938.281447337962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45938.281447337962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45938.281447337962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45938.281447337962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45938.281447337962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45938.281447337962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45938.281447337962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45938.281447337962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45938.281447337962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45938.281447337962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45938.281447337962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45938.281447337962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45938.281447337962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45938.281447337962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45938.281447337962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45938.281447337962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45938.281447337962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45938.281447337962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45938.281447337962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45938.281447337962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45938.281447337962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45938.281447337962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45938.281447337962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45938.281447337962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45938.281447337962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45938.281447337962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45938.281447337962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45938.281447337962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45938.281447337962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45938.281447337962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45938.281447337962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45938.281447337962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45938.281447337962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45938.281447337962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45938.281447337962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45938.281447337962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45938.281447337962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45938.281447337962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45938.281447337962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45938.281447337962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45938.281447337962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45938.281447337962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45938.281447337962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45938.281447337962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45938.281447337962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45938.281447337962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45938.281447337962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45938.281447337962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45938.281447337962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45938.281447337962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45938.281447337962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45938.281447337962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45938.281447337962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45938.281447337962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45938.281447337962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45938.281447337962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45938.281447337962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45938.281447337962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45938.281447337962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45938.281447337962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45938.281447337962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45938.281447337962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45938.281447337962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45938.281447337962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45938.281447337962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45938.281447337962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45938.281447337962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45938.281447337962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45938.281447337962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45938.281447337962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45938.281447337962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45938.281447337962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45938.281447337962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45938.281447337962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45938.281447337962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45938.281447337962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45938.281447337962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45938.281447337962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45938.281447337962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45938.281447337962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45938.281447337962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45938.281447337962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45938.281447337962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45938.281447337962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45938.281447337962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45938.281447337962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45938.281447337962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45938.281447337962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45938.281447337962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45938.281447337962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45938.281447337962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45938.281447337962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45938.281447337962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45938.281447337962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45938.281447337962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45938.281447337962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45938.281447337962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45938.281447337962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45938.281447337962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45938.281447337962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45938.281447337962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45938.281447337962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45938.281447337962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45938.281447337962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45938.281447337962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45938.281447337962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45938.281447337962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45938.281447337962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45938.281447337962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45938.281447337962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45938.281447337962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45938.281447337962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45938.281447337962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45938.281447337962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45938.281447337962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45938.281447337962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45938.281447337962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45938.281447337962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45938.281447337962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45938.281447337962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45938.281447337962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45938.281447337962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45938.281447337962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45938.281447337962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45938.281447337962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45938.281447337962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45938.281447337962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45938.281447337962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45938.281447337962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45938.281447337962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45938.281447337962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45938.281447337962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45938.281447337962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45938.281447337962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45938.281447337962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45938.281447337962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45938.281447337962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45938.281447337962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45938.281447337962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45938.281447337962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45938.281447337962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45938.281447337962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45938.281447337962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45938.281447337962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45938.281447337962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45938.281447337962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45938.281447337962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45938.281447337962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45938.281447337962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45938.281447337962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45938.281447337962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45938.281447337962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45938.281447337962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45938.281447337962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45938.281447337962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45938.281447337962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45938.281447337962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45938.281447337962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45938.281447337962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45938.281447337962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45938.281447337962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45938.281447337962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45938.281447337962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45938.281447337962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45938.281447337962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45938.281447337962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45938.281447337962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45938.281447337962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45938.281447337962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45938.281447337962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45938.281447337962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45938.281447337962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45938.281447337962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45938.281447337962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45938.281447337962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45938.281447337962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45938.281447337962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45938.281447337962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45938.281447337962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45938.281447337962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45938.281447337962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45938.281447337962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45938.281447337962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45938.281447337962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45938.281447337962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45938.281447337962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45938.281447337962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45938.281447337962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45938.281447337962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45938.281447337962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45938.281447337962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45938.281447337962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45938.281447337962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45938.281447337962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45938.281447337962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45938.281447337962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45938.281447337962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45938.281447337962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45938.281447337962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45938.281447337962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45938.281447337962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45938.281447337962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45938.281447337962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45938.281447337962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45938.281447337962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45938.281447337962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45938.281447337962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45938.281447337962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45938.281447337962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45938.281447337962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45938.281447337962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45938.281447337962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45938.281447337962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45938.281447337962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45938.281447337962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45938.281447337962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45938.281447337962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45938.281447337962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45938.281447337962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45938.281447337962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45938.281447337962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45938.281447337962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45938.281447337962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45938.281447337962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45938.281447337962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45938.281447337962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45938.281447337962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45938.281447337962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45938.281447337962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45938.281447337962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45938.281447337962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45938.281447337962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45938.281447337962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45938.281447337962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45938.281447337962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45938.281447337962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45938.281447337962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45938.281447337962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45938.281447337962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45938.281447337962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45938.281447337962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45938.281447337962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45938.281447337962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45938.281447337962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45938.281447337962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45938.281447337962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45938.281447337962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45938.281447337962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45938.281447337962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45938.281447337962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45938.281447337962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45938.281447337962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45938.281447337962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45938.281447337962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45938.281447337962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45938.281447337962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45938.281447337962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45938.281447337962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45938.281447337962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45938.281447337962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45938.281447337962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45938.281447337962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45938.281447337962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45938.281447337962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45938.281447337962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45938.281447337962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45938.281447337962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45938.281447337962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45938.281447337962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45938.281447337962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45938.281447337962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45938.281447337962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45938.281447337962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45938.281447337962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45938.281447337962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45938.281447337962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45938.281447337962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45938.281447337962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45938.281447337962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45938.281447337962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45938.281447337962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45938.281447337962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45938.281447337962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45938.281447337962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45938.281447337962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45938.281447337962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45938.281447337962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45938.281447337962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45938.281447337962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45938.281447337962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45938.281447337962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45938.281447337962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45938.281447337962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45938.281447337962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45938.281447337962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45938.281447337962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45938.281447337962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45938.281447337962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45938.281447337962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45938.281447337962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45938.281447337962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45938.281447337962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45938.281447337962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45938.281447337962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45938.281447337962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45938.281447337962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45938.281447337962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45938.281447337962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45938.281447337962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45938.281447337962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45938.281447337962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45938.281447337962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45938.281447337962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45938.281447337962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45938.281447337962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45938.281447337962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45938.281447337962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45938.281447337962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45938.281447337962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45938.281447337962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45938.281447337962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45938.281447337962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45938.281447337962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45938.281447337962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45938.281447337962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45938.281447337962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45938.281447337962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45938.281447337962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45938.281447337962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45938.281447337962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45938.281447337962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45938.281447337962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45938.281447337962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45938.281447337962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45938.281447337962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45938.281447337962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45938.281447337962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45938.281447337962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45938.281447337962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45938.281447337962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45938.281447337962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45938.281447337962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45938.281447337962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45938.281447337962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45938.281447337962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45938.281447337962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45938.281447337962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45938.281447337962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45938.281447337962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45938.281447337962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45938.281447337962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45938.281447337962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45938.281447337962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45938.281447337962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45938.281447337962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45938.281447337962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45938.281447337962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45938.281447337962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45938.281447337962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45938.281447337962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45938.281447337962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45938.281447337962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45938.281447337962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45938.281447337962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45938.281447337962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45938.281447337962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45938.281447337962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45938.281447337962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45938.281447337962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45938.281447337962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45938.281447337962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45938.281447337962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45938.281447337962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45938.281447337962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45938.281447337962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45938.281447337962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45938.281447337962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45938.281447337962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45938.281447337962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45938.281447337962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45938.281447337962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45938.281447337962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45938.281447337962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45938.281447337962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45938.281447337962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45938.281447337962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45938.281447337962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45938.281447337962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45938.281447337962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45938.281447337962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45938.281447337962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45938.281447337962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45938.281447337962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45938.281447337962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45938.281447337962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45938.281447337962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45938.281447337962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45938.281447337962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45938.281447337962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45938.281447337962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45938.281447337962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45938.281447337962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45938.281447337962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45938.281447337962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45938.281447337962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45938.281447337962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45938.281447337962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45938.281447337962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45938.281447337962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45938.281447337962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45938.281447337962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45938.281447337962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45938.281447337962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45938.281447337962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45938.281447337962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45938.281447337962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45938.281447337962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45938.281447337962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45938.281447337962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45938.281447337962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45938.281447337962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45938.281447337962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45938.281447337962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45938.281447337962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45938.281447337962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45938.281447337962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45938.281447337962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45938.281447337962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45938.281447337962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45938.281447337962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45938.281447337962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45938.281447337962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45938.281447337962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45938.281447337962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45938.281447337962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45938.281447337962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45938.281447337962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45938.281447337962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45938.281447337962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45938.281447337962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45938.281447337962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45938.281447337962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45938.281447337962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45938.281447337962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45938.281447337962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45938.281447337962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45938.281447337962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45938.281447337962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45938.281447337962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45938.281447337962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45938.281447337962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45938.281447337962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45938.281447337962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45938.281447337962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45938.281447337962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45938.281447337962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45938.281447337962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45938.281447337962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45938.281447337962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45938.281447337962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45938.281447337962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45938.281447337962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45938.281447337962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45938.281447337962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45938.281447337962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45938.281447337962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45938.281447337962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45938.281447337962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45938.281447337962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45938.281447337962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45938.281447337962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45938.281447337962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45938.281447337962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45938.281447337962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45938.281447337962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45938.281447337962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45938.281447337962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45938.281447337962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45938.281447337962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45938.281447337962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45938.281447337962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45938.281447337962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45938.281447337962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45938.281447337962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45938.281447337962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45938.281447337962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45938.281447337962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45938.281447337962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45938.281447337962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45938.281447337962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45938.281447337962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45938.281447337962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45938.281447337962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45938.281447337962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45938.281447337962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45938.281447337962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45938.281447337962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45938.281447337962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45938.281447337962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45938.281447337962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45938.281447337962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45938.281447337962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45938.281447337962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45938.281447337962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45938.281447337962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45938.281447337962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45938.281447337962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45938.281447337962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45938.281447337962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45938.281447337962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45938.281447337962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45938.281447337962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45938.281447337962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45938.281447337962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45938.281447337962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45938.281447337962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45938.281447337962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45938.281447337962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45938.281447337962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45938.281447337962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45938.281447337962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45938.281447337962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45938.281447337962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45938.281447337962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45938.281447337962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45938.281447337962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45938.281447337962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45938.281447337962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45938.281447337962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45938.281447337962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45938.281447337962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45938.281447337962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45938.281447337962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45938.281447337962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45938.281447337962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45938.281447337962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45938.281447337962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45938.281447337962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45938.281447337962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45938.281447337962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45938.281447337962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45938.281447337962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45938.281447337962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45938.281447337962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45938.281447337962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45938.281447337962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45938.281447337962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45938.281447337962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45938.281447337962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45938.281447337962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45938.281447337962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45938.281447337962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45938.281447337962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45938.281447337962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45938.281447337962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45938.281447337962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45938.281447337962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45938.281447337962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45938.281447337962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45938.281447337962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45938.281447337962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45938.281447337962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45938.281447337962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45938.281447337962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45938.281447337962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45938.281447337962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45938.281447337962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45938.281447337962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45938.281447337962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45938.281447337962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45938.281447337962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45938.281447337962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45938.281447337962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45938.281447337962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45938.281447337962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45938.281447337962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45938.281447337962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45938.281447337962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45938.281447337962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45938.281447337962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45938.281447337962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45938.281447337962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45938.281447337962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45938.281447337962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45938.281447337962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45938.281447337962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45938.281447337962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45938.281447337962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45938.281447337962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45938.281447337962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45938.281447337962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45938.281447337962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45938.281447337962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45938.281447337962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45938.281447337962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45938.281447337962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45938.281447337962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45938.281447337962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45938.281447337962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45938.281447337962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45938.281447337962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45938.281447337962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45938.281447337962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45938.281447337962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45938.281447337962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45938.281447337962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45938.281447337962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45938.281447337962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45938.281447337962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45938.281447337962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45938.281447337962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45938.281447337962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45938.281447337962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45938.281447337962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45938.281447337962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45938.281447337962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45938.281447337962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45938.281447337962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45938.281447337962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45938.281447337962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45938.281447337962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45938.281447337962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45938.281447337962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45938.281447337962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45938.281447337962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45938.281447337962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45938.281447337962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45938.281447337962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45938.281447337962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45938.281447337962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45938.281447337962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45938.281447337962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45938.281447337962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45938.281447337962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45938.281447337962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45938.281447337962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45938.281447337962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45938.281447337962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45938.281447337962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45938.281447337962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45938.281447337962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45938.281447337962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45938.281447337962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45938.281447337962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45938.281447337962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45938.281447337962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45938.281447337962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45938.281447337962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45938.281447337962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45938.281447337962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45938.281447337962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45938.281447337962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45938.281447337962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45938.281447337962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45938.281447337962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45938.281447337962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45938.281447337962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45938.281447337962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45938.281447337962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45938.281447337962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45938.281447337962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45938.281447337962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45938.281447337962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45938.281447337962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45938.281447337962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45938.281447337962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45938.281447337962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45938.281447337962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45938.281447337962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45938.281447337962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45938.281447337962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45938.281447337962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45938.281447337962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45938.281447337962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45938.281447337962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45938.281447337962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45938.281447337962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45938.281447337962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45938.281447337962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45938.281447337962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45938.281447337962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45938.281447337962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45938.281447337962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45938.281447337962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45938.281447337962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45938.281447337962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45938.281447337962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45938.281447337962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45938.281447337962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45938.281447337962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45938.281447337962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45938.281447337962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45938.281447337962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45938.281447337962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45938.281447337962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45938.281447337962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45938.281447337962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45938.281447337962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45938.281447337962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45938.281447337962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45938.281447337962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45938.281447337962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45938.281447337962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45938.281447337962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45938.281447337962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45938.281447337962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45938.281447337962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45938.281447337962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45938.281447337962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45938.281447337962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45938.281447337962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45938.281447337962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45938.281447337962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45938.281447337962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45938.281447337962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45938.281447337962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45938.281447337962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45938.281447337962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45938.281447337962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45938.281447337962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45938.281447337962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45938.281447337962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45938.281447337962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45938.281447337962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45938.281447337962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45938.281447337962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45938.281447337962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45938.281447337962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45938.281447337962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45938.281447337962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45938.281447337962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45938.281447337962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45938.281447337962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45938.281447337962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45938.281447337962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45938.281447337962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45938.281447337962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45938.281447337962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45938.281447337962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45938.281447337962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45938.281447337962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45938.281447337962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45938.281447337962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45938.281447337962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45938.281447337962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45938.281447337962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45938.281447337962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45938.281447337962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45938.281447337962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45938.281447337962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45938.281447337962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45938.281447337962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45938.281447337962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45938.281447337962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45938.281447337962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45938.281447337962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45938.281447337962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45938.281447337962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45938.281447337962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45938.281447337962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45938.281447337962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45938.281447337962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45938.281447337962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45938.281447337962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45938.281447337962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45938.281447337962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45938.281447337962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45938.281447337962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45938.281447337962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45938.281447337962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45938.281447337962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45938.281447337962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45938.281447337962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45938.281447337962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45938.281447337962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45938.281447337962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45938.281447337962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45938.281447337962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45938.281447337962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45938.281447337962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45938.281447337962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45938.281447337962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45938.281447337962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45938.281447337962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45938.281447337962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45938.281447337962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45938.281447337962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45938.281447337962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45938.281447337962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45938.281447337962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45938.281447337962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45938.281447337962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45938.281447337962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45938.281447337962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45938.281447337962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45938.281447337962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45938.281447337962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45938.281447337962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45938.281447337962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45938.281447337962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45938.281447337962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45938.281447337962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45938.281447337962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45938.281447337962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45938.281447337962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45938.281447337962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45938.281447337962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45938.281447337962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45938.281447337962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45938.281447337962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45938.281447337962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45938.281447337962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45938.281447337962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45938.281447337962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45938.281447337962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45938.281447337962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45938.281447337962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45938.281447337962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45938.281447337962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45938.281447337962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45938.281447337962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45938.281447337962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45938.281447337962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45938.281447337962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45938.281447337962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45938.281447337962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45938.281447337962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45938.281447337962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45938.281447337962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45938.281447337962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45938.281447337962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45938.281447337962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45938.281447337962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45938.281447337962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45938.281447337962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45938.281447337962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45938.281447337962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45938.281447337962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45938.281447337962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45938.281447337962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45938.281447337962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45938.281447337962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45938.281447337962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45938.281447337962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45938.281447337962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45938.281447337962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45938.281447337962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45938.281447337962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45938.281447337962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45938.281447337962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45938.281447337962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45938.281447337962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45938.281447337962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45938.281447337962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45938.281447337962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45938.281447337962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45938.281447337962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45938.281447337962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45938.281447337962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45938.281447337962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45938.281447337962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45938.281447337962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45938.281447337962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45938.281447337962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45938.281447337962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45938.281447337962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45938.281447337962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45938.281447337962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45938.281447337962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45938.281447337962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45938.281447337962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45938.281447337962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45938.281447337962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45938.281447337962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45938.281447337962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45938.281447337962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45938.281447337962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45938.281447337962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45938.281447337962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45938.281447337962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45938.281447337962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45938.281447337962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45938.281447337962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45938.281447337962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45938.281447337962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45938.281447337962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45938.281447337962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45938.281447337962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45938.281447337962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45938.281447337962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45938.281447337962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45938.281447337962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45938.281447337962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45938.281447337962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45938.281447337962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45938.281447337962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45938.281447337962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45938.281447337962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45938.281447337962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45938.281447337962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45938.281447337962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45938.281447337962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45938.281447337962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45938.281447337962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45938.281447337962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45938.281447337962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45938.281447337962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45938.281447337962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45938.281447337962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45938.281447337962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45938.281447337962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45938.281447337962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45938.281447337962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45938.281447337962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45938.281447337962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45938.281447337962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45938.281447337962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45938.281447337962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45938.281447337962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45938.281447337962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45938.281447337962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45938.281447337962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45938.281447337962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45938.281447337962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45938.281447337962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45938.281447337962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45938.281447337962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45938.281447337962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45938.281447337962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45938.281447337962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45938.281447337962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45938.281447337962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45938.281447337962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45938.281447337962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45938.281447337962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45938.281447337962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45938.281447337962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45938.281447337962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45938.281447337962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45938.281447337962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45938.281447337962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45938.281447337962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45938.281447337962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45938.281447337962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45938.281447337962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45938.281447337962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45938.281447337962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45938.281447337962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45938.281447337962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45938.281447337962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45938.281447337962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45938.281447337962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45938.281447337962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45938.281447337962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45938.281447337962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45938.281447337962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45938.281447337962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45938.281447337962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45938.281447337962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45938.281447337962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45938.281447337962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45938.281447337962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45938.281447337962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45938.281447337962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45938.281447337962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45938.281447337962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45938.281447337962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45938.281447337962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45938.281447337962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45938.281447337962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45938.281447337962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45938.281447337962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45938.281447337962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45938.281447337962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45938.281447337962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45938.281447337962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45938.281447337962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45938.281447337962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45938.281447337962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45938.281447337962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45938.281447337962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45938.281447337962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45938.281447337962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45938.281447337962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45938.281447337962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45938.281447337962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45938.281447337962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45938.281447337962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45938.281447337962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45938.281447337962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45938.281447337962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45938.281447337962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45938.281447337962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45938.281447337962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45938.281447337962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45938.281447337962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45938.281447337962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45938.281447337962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45938.281447337962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45938.281447337962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45938.281447337962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45938.281447337962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45938.281447337962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45938.281447337962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45938.281447337962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45938.281447337962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45938.281447337962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45938.281447337962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45938.281447337962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45938.281447337962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45938.281447337962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45938.281447337962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45938.281447337962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45938.281447337962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45938.281447337962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45938.281447337962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45938.281447337962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45938.281447337962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45938.281447337962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45938.281447337962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45938.281447337962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45938.281447337962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45938.281447337962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45938.281447337962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45938.281447337962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45938.281447337962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45938.281447337962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45938.281447337962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45938.281447337962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45938.281447337962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45938.281447337962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45938.281447337962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45938.281447337962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45938.281447337962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45938.281447337962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45938.281447337962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45938.281447337962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45938.281447337962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45938.281447337962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45938.281447337962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45938.281447337962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45938.281447337962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45938.281447337962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45938.281447337962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45938.281447337962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45938.281447337962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45938.281447337962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45938.281447337962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45938.281447337962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45938.281447337962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45938.281447337962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45938.281447337962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45938.281447337962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45938.281447337962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45938.281447337962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45938.281447337962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45938.281447337962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45938.281447337962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45938.281447337962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45938.281447337962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45938.281447337962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45938.281447337962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45938.281447337962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45938.281447337962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45938.281447337962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45938.281447337962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45938.281447337962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45938.281447337962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45938.281447337962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45938.281447337962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45938.281447337962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45938.281447337962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45938.281447337962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45938.281447337962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45938.281447337962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45938.281447337962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45938.281447337962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45938.281447337962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45938.281447337962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45938.281447337962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45938.281447337962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45938.281447337962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45938.281447337962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45938.281447337962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45938.281447337962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45938.281447337962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45938.281447337962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45938.281447337962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45938.281447337962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45938.281447337962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45938.281447337962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45938.281447337962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45938.281447337962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45938.281447337962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45938.281447337962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45938.281447337962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45938.281447337962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45938.281447337962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45938.281447337962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45938.281447337962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45938.281447337962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45938.281447337962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45938.281447337962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45938.281447337962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45938.281447337962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45938.281447337962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45938.281447337962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45938.281447337962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45938.281447337962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45938.281447337962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45938.281447337962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45938.281447337962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45938.281447337962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45938.281447337962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45938.281447337962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45938.281447337962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45938.281447337962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45938.281447337962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45938.281447337962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45938.281447337962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45938.281447337962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45938.281447337962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45938.281447337962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45938.281447337962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45938.281447337962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45938.281447337962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45938.281447337962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45938.281447337962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45938.281447337962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45938.281447337962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45938.281447337962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45938.281447337962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45938.281447337962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45938.281447337962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45938.281447337962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45938.281447337962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45938.281447337962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45938.281447337962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45938.281447337962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45938.281447337962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45938.281447337962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45938.281447337962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45938.281447337962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45938.281447337962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45938.281447337962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45938.281447337962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45938.281447337962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45938.281447337962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45938.281447337962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45938.281447337962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45938.281447337962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45938.281447337962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45938.281447337962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45938.281447337962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45938.281447337962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45938.281447337962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45938.281447337962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45938.281447337962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45938.281447337962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45938.281447337962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45938.281447337962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45938.281447337962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45938.281447337962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45938.281447337962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45938.281447337962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45938.281447337962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45938.281447337962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45938.281447337962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45938.281447337962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45938.281447337962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45938.281447337962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45938.281447337962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45938.281447337962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45938.281447337962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45938.281447337962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45938.281447337962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45938.281447337962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45938.281447337962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45938.281447337962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45938.281447337962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45938.281447337962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45938.281447337962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45938.281447337962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45938.281447337962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45938.281447337962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45938.281447337962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45938.281447337962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45938.281447337962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45938.281447337962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45938.281447337962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45938.281447337962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45938.281447337962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45938.281447337962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45938.281447337962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45938.281447337962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45938.281447337962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45938.281447337962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45938.281447337962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45938.281447337962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45938.281447337962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45938.281447337962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45938.281447337962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45938.281447337962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45938.281447337962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45938.281447337962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45938.281447337962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45938.281447337962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45938.281447337962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45938.281447337962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45938.281447337962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45938.281447337962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45938.281447337962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45938.281447337962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45938.281447337962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45938.281447337962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45938.281447337962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45938.281447337962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45938.281447337962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45938.281447337962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45938.281447337962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45938.281447337962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45938.281447337962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45938.281447337962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45938.281447337962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45938.281447337962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45938.281447337962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45938.281447337962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45938.281447337962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45938.281447337962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45938.281447337962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45938.281447337962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45938.281447337962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45938.281447337962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45938.281447337962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45938.281447337962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45938.281447337962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45938.281447337962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45938.281447337962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45938.281447337962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45938.281447337962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45938.281447337962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45938.281447337962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45938.281447337962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45938.281447337962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45938.281447337962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45938.281447337962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45938.281447337962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45938.281447337962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45938.281447337962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45938.281447337962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45938.281447337962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45938.281447337962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45938.281447337962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45938.281447337962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45938.281447337962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45938.281447337962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45938.281447337962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45938.281447337962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45938.281447337962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45938.281447337962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45938.281447337962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45938.281447337962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45938.281447337962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45938.281447337962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45938.281447337962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45938.281447337962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45938.281447337962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45938.281447337962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45938.281447337962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45938.281447337962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45938.281447337962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45938.281447337962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45938.281447337962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45938.281447337962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45938.281447337962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45938.281447337962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45938.281447337962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45938.281447337962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45938.281447337962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45938.281447337962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45938.281447337962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45938.281447337962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45938.281447337962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45938.281447337962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45938.281447337962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45938.281447337962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45938.281447337962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45938.281447337962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45938.281447337962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45938.281447337962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45938.281447337962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45938.281447337962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45938.281447337962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45938.281447337962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45938.281447337962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45938.281447337962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45938.281447337962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45938.281447337962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45938.281447337962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45938.281447337962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45938.281447337962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45938.281447337962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45938.281447337962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45938.281447337962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45938.281447337962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45938.281447337962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45938.281447337962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45938.281447337962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45938.281447337962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45938.281447337962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45938.281447337962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45938.281447337962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45938.281447337962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45938.281447337962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45938.281447337962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45938.281447337962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45938.281447337962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45938.281447337962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45938.281447337962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45938.281447337962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45938.281447337962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45938.281447337962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45938.281447337962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45938.281447337962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45938.281447337962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45938.281447337962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45938.281447337962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45938.281447337962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45938.281447337962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45938.281447337962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45938.281447337962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45938.281447337962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45938.281447337962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45938.281447337962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45938.281447337962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45938.281447337962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45938.281447337962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45938.281447337962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45938.281447337962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45938.281447337962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45938.281447337962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45938.281447337962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45938.281447337962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45938.281447337962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45938.281447337962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45938.281447337962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45938.281447337962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45938.281447337962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45938.281447337962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45938.281447337962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45938.281447337962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45938.281447337962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45938.281447337962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45938.281447337962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45938.281447337962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45938.281447337962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45938.281447337962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45938.281447337962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45938.281447337962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45938.281447337962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45938.281447337962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45938.281447337962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45938.281447337962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45938.281447337962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45938.281447337962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45938.281447337962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45938.281447337962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45938.281447337962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45938.281447337962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45938.281447337962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45938.281447337962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45938.281447337962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45938.281447337962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45938.281447337962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45938.281447337962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45938.281447337962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45938.281447337962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45938.281447337962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45938.281447337962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45938.281447337962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45938.281447337962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45938.281447337962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45938.281447337962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45938.281447337962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45938.281447337962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45938.281447337962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45938.281447337962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45938.281447337962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45938.281447337962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45938.281447337962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45938.281447337962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45938.281447337962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45938.281447337962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45938.281447337962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45938.281447337962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45938.281447337962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45938.281447337962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45938.281447337962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45938.281447337962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45938.281447337962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45938.281447337962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45938.281447337962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45938.281447337962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45938.281447337962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45938.281447337962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45938.281447337962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45938.281447337962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45938.281447337962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45938.281447337962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45938.281447337962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45938.281447337962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45938.281447337962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45938.281447337962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45938.281447337962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45938.281447337962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45938.281447337962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2"/>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234.80072974536597</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0.60302141203283099</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36833</v>
      </c>
      <c r="E4" s="135" t="s">
        <v>38964</v>
      </c>
      <c r="F4" s="136">
        <v>45937.895601851851</v>
      </c>
      <c r="G4" s="137">
        <f ca="1">IFERROR(NOW()-F4,"")</f>
        <v>0.38584548611106584</v>
      </c>
      <c r="H4" s="136">
        <v>45937.884652777779</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27578</v>
      </c>
      <c r="E5" s="135" t="s">
        <v>38964</v>
      </c>
      <c r="F5" s="136"/>
      <c r="G5" s="137">
        <f ca="1">IFERROR(NOW()-F5,"")</f>
        <v>45938.281447337962</v>
      </c>
      <c r="H5" s="136">
        <v>45937.997557870367</v>
      </c>
      <c r="I5" s="132" t="str">
        <f>IFERROR(VLOOKUP(D5,DB!A:F,6,0),"")</f>
        <v>SCECO</v>
      </c>
      <c r="J5" s="132" t="str">
        <f>IFERROR(VLOOKUP(D5,DB!A:G,7,0),"")</f>
        <v>Dead</v>
      </c>
      <c r="K5" s="139" t="s">
        <v>39059</v>
      </c>
      <c r="L5" s="134" t="str">
        <f>IFERROR(VLOOKUP(D5,DB!A:I,9,0),"")</f>
        <v>Latis</v>
      </c>
    </row>
    <row r="6" spans="1:16" ht="15" customHeight="1">
      <c r="A6" s="132" t="s">
        <v>39060</v>
      </c>
      <c r="B6" s="132" t="str">
        <f>IFERROR(VLOOKUP(D6,DB!A:K,11,0),"")</f>
        <v>R4</v>
      </c>
      <c r="C6" s="133">
        <v>1</v>
      </c>
      <c r="D6" s="134" t="s">
        <v>35912</v>
      </c>
      <c r="E6" s="135" t="s">
        <v>38964</v>
      </c>
      <c r="F6" s="136">
        <v>45938.137499999997</v>
      </c>
      <c r="G6" s="137">
        <f ca="1">IFERROR(NOW()-F6,"")</f>
        <v>0.14394733796507353</v>
      </c>
      <c r="H6" s="136">
        <v>45938.131550925929</v>
      </c>
      <c r="I6" s="132" t="str">
        <f>IFERROR(VLOOKUP(D6,DB!A:F,6,0),"")</f>
        <v>Generator-SG</v>
      </c>
      <c r="J6" s="132" t="str">
        <f>IFERROR(VLOOKUP(D6,DB!A:G,7,0),"")</f>
        <v>Dead</v>
      </c>
      <c r="K6" s="139" t="s">
        <v>39057</v>
      </c>
      <c r="L6" s="134" t="str">
        <f>IFERROR(VLOOKUP(D6,DB!A:I,9,0),"")</f>
        <v>Latis</v>
      </c>
    </row>
    <row r="7" spans="1:16" ht="15" customHeight="1">
      <c r="A7" s="132" t="s">
        <v>39061</v>
      </c>
      <c r="B7" s="132" t="str">
        <f>IFERROR(VLOOKUP(D7,DB!A:K,11,0),"")</f>
        <v>R4</v>
      </c>
      <c r="C7" s="133">
        <v>1</v>
      </c>
      <c r="D7" s="99" t="s">
        <v>34634</v>
      </c>
      <c r="E7" s="135" t="s">
        <v>38964</v>
      </c>
      <c r="F7" s="136">
        <v>45938.269618055558</v>
      </c>
      <c r="G7" s="137">
        <f ca="1">IFERROR(NOW()-F7,"")</f>
        <v>1.1829282404505648E-2</v>
      </c>
      <c r="H7" s="136">
        <v>45938.26390046296</v>
      </c>
      <c r="I7" s="132" t="str">
        <f>IFERROR(VLOOKUP(D7,DB!A:F,6,0),"")</f>
        <v>SCECO</v>
      </c>
      <c r="J7" s="132" t="str">
        <f>IFERROR(VLOOKUP(D7,DB!A:G,7,0),"")</f>
        <v>No BB Shifted</v>
      </c>
      <c r="K7" s="139" t="s">
        <v>39062</v>
      </c>
      <c r="L7" s="134" t="str">
        <f>IFERROR(VLOOKUP(D7,DB!A:I,9,0),"")</f>
        <v>Latis</v>
      </c>
    </row>
    <row r="8" spans="1:16" ht="15" customHeight="1">
      <c r="A8" s="132"/>
      <c r="B8" s="132" t="str">
        <f>IFERROR(VLOOKUP(D8,DB!A:K,11,0),"")</f>
        <v/>
      </c>
      <c r="C8" s="133"/>
      <c r="D8" s="134"/>
      <c r="E8" s="135"/>
      <c r="F8" s="136"/>
      <c r="G8" s="137">
        <f ca="1">IFERROR(NOW()-F8,"")</f>
        <v>45938.281447337962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45938.281447337962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45938.281447337962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45938.281447337962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45938.281447337962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45938.281447337962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45938.281447337962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45938.281447337962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45938.281447337962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45938.281447337962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45938.281447337962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45938.281447337962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8">
        <f ca="1">IFERROR(NOW()-F20,"")</f>
        <v>45938.281447337962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45938.281447337962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45938.281447337962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45938.281447337962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45938.281447337962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45938.281447337962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45938.281447337962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45938.281447337962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45938.281447337962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45938.281447337962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45938.281447337962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45938.281447337962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45938.281447337962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45938.281447337962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45938.281447337962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45938.281447337962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45938.281447337962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45938.281447337962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45938.281447337962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45938.281447337962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45938.281447337962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45938.281447337962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45938.281447337962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45938.281447337962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45938.281447337962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45938.281447337962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45938.281447337962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45938.281447337962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45938.281447337962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45938.281447337962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45938.281447337962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45938.281447337962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45938.281447337962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45938.281447337962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45938.281447337962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45938.281447337962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45938.281447337962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45938.281447337962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45938.281447337962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45938.281447337962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45938.281447337962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45938.281447337962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45938.281447337962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45938.281447337962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45938.281447337962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45938.281447337962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45938.281447337962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45938.281447337962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45938.281447337962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45938.281447337962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45938.281447337962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45938.281447337962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45938.281447337962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45938.281447337962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45938.281447337962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45938.281447337962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45938.281447337962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45938.281447337962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45938.281447337962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45938.281447337962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45938.281447337962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45938.281447337962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45938.281447337962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45938.281447337962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45938.281447337962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45938.281447337962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45938.281447337962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45938.281447337962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45938.281447337962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45938.281447337962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45938.281447337962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45938.281447337962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45938.281447337962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45938.281447337962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45938.281447337962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45938.281447337962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45938.281447337962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45938.281447337962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45938.281447337962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45938.281447337962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45938.281447337962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45938.281447337962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45938.281447337962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45938.281447337962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45938.281447337962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45938.281447337962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45938.281447337962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45938.281447337962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45938.281447337962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45938.281447337962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45938.281447337962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45938.281447337962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45938.281447337962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45938.281447337962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45938.281447337962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45938.281447337962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45938.281447337962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45938.281447337962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45938.281447337962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45938.281447337962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45938.281447337962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45938.281447337962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45938.281447337962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45938.281447337962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45938.281447337962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45938.281447337962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45938.281447337962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45938.281447337962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45938.281447337962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45938.281447337962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45938.281447337962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45938.281447337962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45938.281447337962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45938.281447337962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45938.281447337962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45938.281447337962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45938.281447337962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45938.281447337962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45938.281447337962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45938.281447337962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45938.281447337962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45938.281447337962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45938.281447337962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45938.281447337962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45938.281447337962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45938.281447337962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45938.281447337962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45938.281447337962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45938.281447337962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45938.281447337962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45938.281447337962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45938.281447337962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45938.281447337962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45938.281447337962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45938.281447337962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45938.281447337962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45938.281447337962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45938.281447337962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45938.281447337962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45938.281447337962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45938.281447337962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45938.281447337962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45938.281447337962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45938.281447337962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45938.281447337962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45938.281447337962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45938.281447337962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45938.281447337962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45938.281447337962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45938.281447337962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45938.281447337962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45938.281447337962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45938.281447337962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45938.281447337962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45938.281447337962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45938.281447337962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45938.281447337962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45938.281447337962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45938.281447337962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45938.281447337962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45938.281447337962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45938.281447337962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45938.281447337962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45938.281447337962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45938.281447337962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45938.281447337962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45938.281447337962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45938.281447337962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45938.281447337962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45938.281447337962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45938.281447337962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45938.281447337962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45938.281447337962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45938.281447337962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45938.281447337962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45938.281447337962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45938.281447337962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45938.281447337962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45938.281447337962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45938.281447337962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45938.281447337962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45938.281447337962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45938.281447337962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45938.281447337962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45938.281447337962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45938.281447337962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45938.281447337962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45938.281447337962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45938.281447337962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45938.281447337962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45938.281447337962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45938.281447337962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45938.281447337962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45938.281447337962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45938.281447337962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45938.281447337962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45938.281447337962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45938.281447337962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45938.281447337962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45938.281447337962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45938.281447337962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45938.281447337962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45938.281447337962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45938.281447337962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45938.281447337962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45938.281447337962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45938.281447337962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45938.281447337962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45938.281447337962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45938.281447337962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45938.281447337962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45938.281447337962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45938.281447337962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45938.281447337962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45938.281447337962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45938.281447337962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45938.281447337962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45938.281447337962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45938.281447337962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45938.281447337962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45938.281447337962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45938.281447337962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45938.281447337962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45938.281447337962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45938.281447337962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45938.281447337962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45938.281447337962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45938.281447337962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45938.281447337962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45938.281447337962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45938.281447337962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45938.281447337962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45938.281447337962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45938.281447337962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45938.281447337962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45938.281447337962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45938.281447337962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45938.281447337962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45938.281447337962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45938.281447337962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45938.281447337962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45938.281447337962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45938.281447337962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45938.281447337962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45938.281447337962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45938.281447337962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45938.281447337962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45938.281447337962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45938.281447337962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45938.281447337962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45938.281447337962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45938.281447337962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45938.281447337962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45938.281447337962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45938.281447337962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45938.281447337962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45938.281447337962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45938.281447337962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45938.281447337962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45938.281447337962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45938.281447337962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45938.281447337962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45938.281447337962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45938.281447337962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45938.281447337962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45938.281447337962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45938.281447337962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45938.281447337962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45938.281447337962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45938.281447337962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45938.281447337962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45938.281447337962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45938.281447337962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45938.281447337962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45938.281447337962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45938.281447337962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45938.281447337962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45938.281447337962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45938.281447337962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45938.281447337962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45938.281447337962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45938.281447337962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45938.281447337962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45938.281447337962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45938.281447337962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45938.281447337962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45938.281447337962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45938.281447337962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45938.281447337962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45938.281447337962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45938.281447337962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45938.281447337962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45938.281447337962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45938.281447337962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45938.281447337962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45938.281447337962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45938.281447337962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45938.281447337962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45938.281447337962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45938.281447337962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45938.281447337962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45938.281447337962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45938.281447337962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45938.281447337962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45938.281447337962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45938.281447337962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45938.281447337962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45938.281447337962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45938.281447337962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45938.281447337962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45938.281447337962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45938.281447337962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45938.281447337962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45938.281447337962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45938.281447337962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45938.281447337962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45938.281447337962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45938.281447337962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45938.281447337962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45938.281447337962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45938.281447337962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45938.281447337962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45938.281447337962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45938.281447337962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45938.281447337962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45938.281447337962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45938.281447337962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45938.281447337962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45938.281447337962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45938.281447337962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45938.281447337962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45938.281447337962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45938.281447337962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45938.281447337962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45938.281447337962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45938.281447337962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45938.281447337962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45938.281447337962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45938.281447337962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45938.281447337962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45938.281447337962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45938.281447337962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45938.281447337962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45938.281447337962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45938.281447337962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45938.281447337962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45938.281447337962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45938.281447337962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45938.281447337962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45938.281447337962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45938.281447337962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45938.281447337962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45938.281447337962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45938.281447337962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45938.281447337962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45938.281447337962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45938.281447337962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45938.281447337962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45938.281447337962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45938.281447337962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45938.281447337962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45938.281447337962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45938.281447337962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45938.281447337962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45938.281447337962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45938.281447337962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45938.281447337962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45938.281447337962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45938.281447337962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45938.281447337962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45938.281447337962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45938.281447337962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45938.281447337962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45938.281447337962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45938.281447337962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45938.281447337962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45938.281447337962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45938.281447337962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45938.281447337962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45938.281447337962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45938.281447337962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45938.281447337962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45938.281447337962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45938.281447337962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45938.281447337962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45938.281447337962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45938.281447337962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45938.281447337962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45938.281447337962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45938.281447337962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45938.281447337962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45938.281447337962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45938.281447337962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45938.281447337962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45938.281447337962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45938.281447337962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45938.281447337962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45938.281447337962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45938.281447337962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45938.281447337962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45938.281447337962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45938.281447337962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45938.281447337962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45938.281447337962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45938.281447337962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45938.281447337962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45938.281447337962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45938.281447337962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45938.281447337962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45938.281447337962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45938.281447337962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45938.281447337962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45938.281447337962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45938.281447337962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45938.281447337962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45938.281447337962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45938.281447337962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45938.281447337962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45938.281447337962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45938.281447337962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45938.281447337962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45938.281447337962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45938.281447337962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45938.281447337962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45938.281447337962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45938.281447337962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45938.281447337962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45938.281447337962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45938.281447337962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45938.281447337962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45938.281447337962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45938.281447337962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45938.281447337962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45938.281447337962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45938.281447337962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45938.281447337962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45938.281447337962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45938.281447337962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45938.281447337962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45938.281447337962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45938.281447337962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45938.281447337962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45938.281447337962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45938.281447337962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45938.281447337962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45938.281447337962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45938.281447337962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45938.281447337962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45938.281447337962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45938.281447337962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45938.281447337962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45938.281447337962</v>
      </c>
      <c r="H471" s="136"/>
      <c r="I471" s="132" t="str">
        <f>IFERROR(VLOOKUP(D471,DB!A:F,6,0),"")</f>
        <v/>
      </c>
      <c r="J471" s="132" t="str">
        <f>IFERROR(VLOOKUP(D471,DB!A:G,7,0),"")</f>
        <v/>
      </c>
      <c r="K471" s="139"/>
      <c r="L471" s="134" t="str">
        <f>IFERROR(VLOOKUP(D471,DB!A:I,9,0),"")</f>
        <v/>
      </c>
    </row>
    <row r="472" spans="1:12" ht="15" customHeight="1">
      <c r="A472" s="140"/>
      <c r="B472" s="140" t="str">
        <f>IFERROR(VLOOKUP(D472,DB!A:K,11,0),"")</f>
        <v/>
      </c>
      <c r="C472" s="141"/>
      <c r="D472" s="142"/>
      <c r="E472" s="143"/>
      <c r="F472" s="144"/>
      <c r="G472" s="145">
        <f ca="1">IFERROR(NOW()-F472,"")</f>
        <v>45938.281447337962</v>
      </c>
      <c r="H472" s="144"/>
      <c r="I472" s="140" t="str">
        <f>IFERROR(VLOOKUP(D472,DB!A:F,6,0),"")</f>
        <v/>
      </c>
      <c r="J472" s="140" t="str">
        <f>IFERROR(VLOOKUP(D472,DB!A:G,7,0),"")</f>
        <v/>
      </c>
      <c r="K472" s="146"/>
      <c r="L472" s="142" t="str">
        <f>IFERROR(VLOOKUP(D472,DB!A:I,9,0),"")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46.449387152773852</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39043</v>
      </c>
      <c r="F3" s="38">
        <v>45926.188877314817</v>
      </c>
      <c r="G3" s="39">
        <f ca="1">IFERROR(NOW()-F3,"-")</f>
        <v>12.092570023145527</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39043</v>
      </c>
      <c r="F4" s="38">
        <v>45937.848715277774</v>
      </c>
      <c r="G4" s="39">
        <f ca="1">IFERROR(NOW()-F4,"-")</f>
        <v>0.43273206018784549</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0.2943640046287328</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0.13746585648186738</v>
      </c>
      <c r="H6" s="38">
        <v>45937.893564814818</v>
      </c>
      <c r="I6" s="37" t="str">
        <f>IFERROR(VLOOKUP(D6,DB!A:F,6,0),"")</f>
        <v>SCECO</v>
      </c>
      <c r="J6" s="37" t="str">
        <f>IFERROR(VLOOKUP(D6,DB!A:G,7,0),"")</f>
        <v>Dead</v>
      </c>
      <c r="K6" s="37" t="s">
        <v>39072</v>
      </c>
      <c r="L6" s="37" t="str">
        <f>IFERROR(VLOOKUP(D6,DB!A:I,9,0),"")</f>
        <v>Latis</v>
      </c>
      <c r="M6" s="128"/>
    </row>
    <row r="7" spans="1:13" ht="15">
      <c r="A7" s="37" t="s">
        <v>39073</v>
      </c>
      <c r="B7" s="37" t="str">
        <f>IFERROR(VLOOKUP(D7,DB!A:K,11,0),"")</f>
        <v>R5</v>
      </c>
      <c r="C7" s="37">
        <v>1</v>
      </c>
      <c r="D7" s="37" t="s">
        <v>35908</v>
      </c>
      <c r="E7" s="37" t="s">
        <v>38964</v>
      </c>
      <c r="F7" s="38">
        <v>45938.230081018519</v>
      </c>
      <c r="G7" s="39">
        <f ca="1">IFERROR(NOW()-F7,"-")</f>
        <v>5.1366319443332031E-2</v>
      </c>
      <c r="H7" s="38">
        <v>45938.224421296298</v>
      </c>
      <c r="I7" s="37" t="str">
        <f>IFERROR(VLOOKUP(D7,DB!A:F,6,0),"")</f>
        <v>Generator-SG</v>
      </c>
      <c r="J7" s="37" t="str">
        <f>IFERROR(VLOOKUP(D7,DB!A:G,7,0),"")</f>
        <v>Vandalized</v>
      </c>
      <c r="K7" s="37" t="s">
        <v>39074</v>
      </c>
      <c r="L7" s="37" t="str">
        <f>IFERROR(VLOOKUP(D7,DB!A:I,9,0),"")</f>
        <v>Latis</v>
      </c>
      <c r="M7" s="128"/>
    </row>
    <row r="8" spans="1:13" ht="15">
      <c r="A8" s="37"/>
      <c r="B8" s="37" t="str">
        <f>IFERROR(VLOOKUP(D8,DB!A:K,11,0),"")</f>
        <v/>
      </c>
      <c r="C8" s="37"/>
      <c r="D8" s="37"/>
      <c r="E8" s="37"/>
      <c r="F8" s="38"/>
      <c r="G8" s="39">
        <f ca="1">IFERROR(NOW()-F8,"-")</f>
        <v>45938.281447337962</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45938.281447337962</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45938.281447337962</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45938.281447337962</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45938.281447337962</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45938.281447337962</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45938.281447337962</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45938.281447337962</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45938.281447337962</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45938.281447337962</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45938.281447337962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45938.281447337962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45938.281447337962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45938.281447337962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45938.281447337962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45938.281447337962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45938.281447337962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45938.281447337962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45938.281447337962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45938.281447337962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45938.281447337962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45938.281447337962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45938.281447337962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45938.281447337962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45938.281447337962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45938.281447337962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45938.281447337962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45938.281447337962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45938.281447337962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45938.281447337962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45938.281447337962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45938.281447337962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45938.281447337962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45938.281447337962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45938.281447337962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45938.281447337962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45938.281447337962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45938.281447337962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45938.281447337962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45938.281447337962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45938.281447337962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45938.281447337962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45938.281447337962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45938.281447337962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45938.281447337962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45938.281447337962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45938.281447337962</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45938.281447337962</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45938.281447337962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45938.281447337962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45938.281447337962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45938.281447337962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45938.281447337962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45938.281447337962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45938.281447337962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45938.281447337962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45938.281447337962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45938.281447337962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45938.281447337962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45938.281447337962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45938.281447337962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45938.281447337962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45938.281447337962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45938.281447337962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45938.281447337962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45938.281447337962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45938.281447337962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45938.281447337962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45938.281447337962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45938.281447337962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45938.281447337962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45938.281447337962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45938.281447337962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45938.281447337962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45938.281447337962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45938.281447337962</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45938.281447337962</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45938.281447337962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45938.281447337962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45938.281447337962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45938.281447337962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45938.281447337962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45938.281447337962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45938.281447337962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45938.281447337962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45938.281447337962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45938.281447337962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45938.281447337962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45938.281447337962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45938.281447337962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45938.281447337962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45938.281447337962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45938.281447337962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45938.281447337962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45938.281447337962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45938.281447337962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45938.281447337962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45938.281447337962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45938.281447337962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45938.281447337962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45938.281447337962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45938.281447337962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45938.281447337962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45938.281447337962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45938.281447337962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45938.281447337962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45938.281447337962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45938.281447337962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45938.281447337962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45938.281447337962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45938.281447337962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45938.281447337962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45938.281447337962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45938.281447337962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45938.281447337962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45938.281447337962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45938.281447337962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45938.281447337962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45938.281447337962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45938.281447337962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45938.281447337962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45938.281447337962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45938.281447337962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45938.281447337962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45938.281447337962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45938.281447337962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45938.281447337962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45938.281447337962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45938.281447337962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45938.281447337962</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45938.281447337962</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tabSelected="1" workbookViewId="0">
      <selection activeCell="K16" sqref="K1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39075</v>
      </c>
      <c r="B2" s="112" t="s">
        <v>5398</v>
      </c>
      <c r="C2" s="129">
        <v>1</v>
      </c>
      <c r="D2" s="112" t="s">
        <v>34463</v>
      </c>
      <c r="E2" s="129" t="s">
        <v>39076</v>
      </c>
      <c r="F2" s="130">
        <v>45926.772847222222</v>
      </c>
      <c r="G2" s="81">
        <f ca="1">IFERROR(NOW()-F2,"-")</f>
        <v>11.508600115739682</v>
      </c>
      <c r="H2" s="131">
        <v>45927.449074074102</v>
      </c>
      <c r="I2" s="112" t="str">
        <f>IFERROR(VLOOKUP(D2,DB!A:F,6,0),"")</f>
        <v>SCECO</v>
      </c>
      <c r="J2" s="112" t="str">
        <f>IFERROR(VLOOKUP(D2,DB!A:G,7,0),"")</f>
        <v>Weak</v>
      </c>
      <c r="K2" s="129" t="s">
        <v>39077</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45938.281447337962</v>
      </c>
      <c r="H3" s="131">
        <v>45927.987534722219</v>
      </c>
      <c r="I3" s="112" t="str">
        <f>IFERROR(VLOOKUP(D3,DB!A:F,6,0),"")</f>
        <v>SCECO</v>
      </c>
      <c r="J3" s="112" t="str">
        <f>IFERROR(VLOOKUP(D3,DB!A:G,7,0),"")</f>
        <v>Vandalized</v>
      </c>
      <c r="K3" s="129" t="s">
        <v>39078</v>
      </c>
      <c r="L3" s="118" t="str">
        <f>IFERROR(VLOOKUP(D3,DB!A:I,9,0),"")</f>
        <v>Latis</v>
      </c>
    </row>
    <row r="4" spans="1:16383" ht="31.5" customHeight="1">
      <c r="A4" s="129" t="s">
        <v>39079</v>
      </c>
      <c r="B4" s="112" t="s">
        <v>5398</v>
      </c>
      <c r="C4" s="129">
        <v>1</v>
      </c>
      <c r="D4" s="112" t="s">
        <v>32861</v>
      </c>
      <c r="E4" s="129" t="s">
        <v>39076</v>
      </c>
      <c r="F4" s="130">
        <v>45933.880972222221</v>
      </c>
      <c r="G4" s="81">
        <f ca="1">IFERROR(NOW()-F4,"-")</f>
        <v>4.4004751157408464</v>
      </c>
      <c r="H4" s="131">
        <v>45929.455266203702</v>
      </c>
      <c r="I4" s="112" t="str">
        <f>IFERROR(VLOOKUP(D4,DB!A:F,6,0),"")</f>
        <v>SCECO</v>
      </c>
      <c r="J4" s="112" t="str">
        <f>IFERROR(VLOOKUP(D4,DB!A:G,7,0),"")</f>
        <v>In progress</v>
      </c>
      <c r="K4" s="129" t="s">
        <v>39077</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39080</v>
      </c>
      <c r="B5" s="112" t="s">
        <v>5398</v>
      </c>
      <c r="C5" s="129">
        <v>1</v>
      </c>
      <c r="D5" s="112" t="s">
        <v>33408</v>
      </c>
      <c r="E5" s="129" t="s">
        <v>38964</v>
      </c>
      <c r="F5" s="130">
        <v>45934.942245370374</v>
      </c>
      <c r="G5" s="81">
        <f ca="1">IFERROR(NOW()-F5,"-")</f>
        <v>3.3392019675884512</v>
      </c>
      <c r="H5" s="131">
        <v>45934.470231481479</v>
      </c>
      <c r="I5" s="112" t="str">
        <f>IFERROR(VLOOKUP(D5,DB!A:F,6,0),"")</f>
        <v>SCECO</v>
      </c>
      <c r="J5" s="112" t="str">
        <f>IFERROR(VLOOKUP(D5,DB!A:G,7,0),"")</f>
        <v>Dead</v>
      </c>
      <c r="K5" s="129" t="s">
        <v>39077</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39081</v>
      </c>
      <c r="B6" s="112" t="str">
        <f>IFERROR(VLOOKUP(D6,DB!A:K,11,0),"")</f>
        <v>R6</v>
      </c>
      <c r="C6" s="114">
        <v>1</v>
      </c>
      <c r="D6" s="112" t="s">
        <v>33684</v>
      </c>
      <c r="E6" s="129" t="s">
        <v>39076</v>
      </c>
      <c r="F6" s="116">
        <v>45937.809027777781</v>
      </c>
      <c r="G6" s="81">
        <f ca="1">IFERROR(NOW()-F6,"-")</f>
        <v>0.47241956018115161</v>
      </c>
      <c r="H6" s="116">
        <v>45937.667847222219</v>
      </c>
      <c r="I6" s="112" t="str">
        <f>IFERROR(VLOOKUP(D6,DB!A:F,6,0),"")</f>
        <v>SCECO</v>
      </c>
      <c r="J6" s="112" t="str">
        <f>IFERROR(VLOOKUP(D6,DB!A:G,7,0),"")</f>
        <v>Weak</v>
      </c>
      <c r="K6" s="117" t="s">
        <v>39082</v>
      </c>
      <c r="L6" s="118" t="str">
        <f>IFERROR(VLOOKUP(D6,DB!A:I,9,0),"")</f>
        <v>Latis</v>
      </c>
    </row>
    <row r="7" spans="1:16383" ht="31.5" customHeight="1">
      <c r="A7" s="113" t="s">
        <v>39083</v>
      </c>
      <c r="B7" s="112" t="str">
        <f>IFERROR(VLOOKUP(D7,DB!A:K,11,0),"")</f>
        <v>R6</v>
      </c>
      <c r="C7" s="114">
        <v>2</v>
      </c>
      <c r="D7" s="112" t="s">
        <v>35259</v>
      </c>
      <c r="E7" s="115" t="s">
        <v>39043</v>
      </c>
      <c r="F7" s="116"/>
      <c r="G7" s="81">
        <f ca="1">IFERROR(NOW()-F7,"-")</f>
        <v>45938.281447337962</v>
      </c>
      <c r="H7" s="116">
        <v>45938.258414351854</v>
      </c>
      <c r="I7" s="112" t="str">
        <f>IFERROR(VLOOKUP(D7,DB!A:F,6,0),"")</f>
        <v>SCECO</v>
      </c>
      <c r="J7" s="112" t="str">
        <f>IFERROR(VLOOKUP(D7,DB!A:G,7,0),"")</f>
        <v>Dead</v>
      </c>
      <c r="K7" s="117" t="s">
        <v>39084</v>
      </c>
      <c r="L7" s="118" t="str">
        <f>IFERROR(VLOOKUP(D7,DB!A:I,9,0),"")</f>
        <v>Latis</v>
      </c>
    </row>
    <row r="8" spans="1:16383" ht="31.5" customHeight="1">
      <c r="A8" s="113" t="s">
        <v>39083</v>
      </c>
      <c r="B8" s="112" t="str">
        <f>IFERROR(VLOOKUP(D8,DB!A:K,11,0),"")</f>
        <v>R6</v>
      </c>
      <c r="C8" s="114">
        <v>1</v>
      </c>
      <c r="D8" s="112" t="s">
        <v>36789</v>
      </c>
      <c r="E8" s="115" t="s">
        <v>39043</v>
      </c>
      <c r="F8" s="116"/>
      <c r="G8" s="81">
        <f ca="1">IFERROR(NOW()-F8,"-")</f>
        <v>45938.281447337962</v>
      </c>
      <c r="H8" s="116">
        <v>45938.258425925924</v>
      </c>
      <c r="I8" s="112" t="str">
        <f>IFERROR(VLOOKUP(D8,DB!A:F,6,0),"")</f>
        <v>SCECO</v>
      </c>
      <c r="J8" s="112" t="str">
        <f>IFERROR(VLOOKUP(D8,DB!A:G,7,0),"")</f>
        <v>Vandalized</v>
      </c>
      <c r="K8" s="117" t="s">
        <v>39085</v>
      </c>
      <c r="L8" s="118" t="str">
        <f>IFERROR(VLOOKUP(D8,DB!A:I,9,0),"")</f>
        <v>Latis</v>
      </c>
    </row>
    <row r="9" spans="1:16383" ht="31.5" customHeight="1">
      <c r="A9" s="113" t="s">
        <v>39086</v>
      </c>
      <c r="B9" s="112" t="str">
        <f>IFERROR(VLOOKUP(D9,DB!A:K,11,0),"")</f>
        <v>R6</v>
      </c>
      <c r="C9" s="114">
        <v>1</v>
      </c>
      <c r="D9" s="112" t="s">
        <v>35598</v>
      </c>
      <c r="E9" s="115"/>
      <c r="F9" s="116"/>
      <c r="G9" s="81">
        <f ca="1">IFERROR(NOW()-F9,"-")</f>
        <v>45938.281447337962</v>
      </c>
      <c r="H9" s="116">
        <v>45938.264317129629</v>
      </c>
      <c r="I9" s="112" t="str">
        <f>IFERROR(VLOOKUP(D9,DB!A:F,6,0),"")</f>
        <v>SCECO</v>
      </c>
      <c r="J9" s="112" t="str">
        <f>IFERROR(VLOOKUP(D9,DB!A:G,7,0),"")</f>
        <v>Vandalized</v>
      </c>
      <c r="K9" s="117" t="s">
        <v>39087</v>
      </c>
      <c r="L9" s="118" t="str">
        <f>IFERROR(VLOOKUP(D9,DB!A:I,9,0),"")</f>
        <v>Latis</v>
      </c>
    </row>
    <row r="10" spans="1:16383" ht="31.5" customHeight="1">
      <c r="A10" s="113"/>
      <c r="B10" s="112" t="str">
        <f>IFERROR(VLOOKUP(D10,DB!A:K,11,0),"")</f>
        <v/>
      </c>
      <c r="C10" s="114"/>
      <c r="D10" s="112"/>
      <c r="E10" s="115"/>
      <c r="F10" s="116"/>
      <c r="G10" s="81">
        <f ca="1">IFERROR(NOW()-F10,"-")</f>
        <v>45938.281447337962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45938.281447337962</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45938.281447337962</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45938.281447337962</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45938.281447337962</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45938.281447337962</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45938.281447337962</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45938.281447337962</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45938.281447337962</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45938.281447337962</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45938.281447337962</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45938.281447337962</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45938.281447337962</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45938.281447337962</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45938.281447337962</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45938.281447337962</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45938.281447337962</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45938.281447337962</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45938.281447337962</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45938.281447337962</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45938.281447337962</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45938.281447337962</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45938.281447337962</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45938.281447337962</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45938.281447337962</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45938.281447337962</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45938.281447337962</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45938.281447337962</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45938.281447337962</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45938.281447337962</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45938.281447337962</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45938.281447337962</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45938.281447337962</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45938.281447337962</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45938.281447337962</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45938.281447337962</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45938.281447337962</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45938.281447337962</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45938.281447337962</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45938.281447337962</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45938.281447337962</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45938.281447337962</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45938.281447337962</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45938.281447337962</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45938.281447337962</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45938.281447337962</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45938.281447337962</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45938.281447337962</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45938.281447337962</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45938.281447337962</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45938.281447337962</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45938.281447337962</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45938.281447337962</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45938.281447337962</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45938.281447337962</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45938.281447337962</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45938.281447337962</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45938.281447337962</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45938.281447337962</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45938.281447337962</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45938.281447337962</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45938.281447337962</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45938.281447337962</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45938.281447337962</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45938.281447337962</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45938.281447337962</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45938.281447337962</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45938.281447337962</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45938.281447337962</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45938.281447337962</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45938.281447337962</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45938.281447337962</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45938.281447337962</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45938.281447337962</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45938.281447337962</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45938.281447337962</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45938.281447337962</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45938.281447337962</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45938.281447337962</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45938.281447337962</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45938.281447337962</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45938.281447337962</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45938.281447337962</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45938.281447337962</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45938.281447337962</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45938.281447337962</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45938.281447337962</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45938.281447337962</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45938.281447337962</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45938.281447337962</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45938.281447337962</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45938.281447337962</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45938.281447337962</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45938.281447337962</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45938.281447337962</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45938.281447337962</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45938.281447337962</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45938.281447337962</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45938.281447337962</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45938.281447337962</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45938.281447337962</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45938.281447337962</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45938.281447337962</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45938.281447337962</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45938.281447337962</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45938.281447337962</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45938.281447337962</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45938.281447337962</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45938.281447337962</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45938.281447337962</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45938.281447337962</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45938.281447337962</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45938.281447337962</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45938.281447337962</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45938.281447337962</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45938.281447337962</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45938.281447337962</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45938.281447337962</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45938.281447337962</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45938.281447337962</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45938.281447337962</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45938.281447337962</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45938.281447337962</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45938.281447337962</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45938.281447337962</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45938.281447337962</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45938.281447337962</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45938.281447337962</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45938.281447337962</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45938.281447337962</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45938.281447337962</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45938.281447337962</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45938.281447337962</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45938.281447337962</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45938.281447337962</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45938.281447337962</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45938.281447337962</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45938.281447337962</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45938.281447337962</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45938.281447337962</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45938.281447337962</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45938.281447337962</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45938.281447337962</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45938.281447337962</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45938.281447337962</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45938.281447337962</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45938.281447337962</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45938.281447337962</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45938.281447337962</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45938.281447337962</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45938.281447337962</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45938.281447337962</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45938.281447337962</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45938.281447337962</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45938.281447337962</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45938.281447337962</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45938.281447337962</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45938.281447337962</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45938.281447337962</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45938.281447337962</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45938.281447337962</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45938.281447337962</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45938.281447337962</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45938.281447337962</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45938.281447337962</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45938.281447337962</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45938.281447337962</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45938.281447337962</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45938.281447337962</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45938.281447337962</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45938.281447337962</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45938.281447337962</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45938.281447337962</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45938.281447337962</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45938.281447337962</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45938.281447337962</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45938.281447337962</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45938.281447337962</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45938.281447337962</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45938.281447337962</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45938.281447337962</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45938.281447337962</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45938.281447337962</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45938.281447337962</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45938.281447337962</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45938.281447337962</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45938.281447337962</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45938.281447337962</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45938.281447337962</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45938.281447337962</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45938.281447337962</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45938.281447337962</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45938.281447337962</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45938.281447337962</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45938.281447337962</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45938.281447337962</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45938.281447337962</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45938.281447337962</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45938.281447337962</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45938.281447337962</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45938.281447337962</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45938.281447337962</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45938.281447337962</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45938.281447337962</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45938.281447337962</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45938.281447337962</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45938.281447337962</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45938.281447337962</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45938.281447337962</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45938.281447337962</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45938.281447337962</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45938.281447337962</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45938.281447337962</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45938.281447337962</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45938.281447337962</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45938.281447337962</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45938.281447337962</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45938.281447337962</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45938.281447337962</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45938.281447337962</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45938.281447337962</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45938.281447337962</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45938.281447337962</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45938.281447337962</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45938.281447337962</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2025-10-08T03:45:18Z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