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64" documentId="13_ncr:1_{F6CB121F-512D-4AA6-A0C1-0FB36C537598}" xr6:coauthVersionLast="47" xr6:coauthVersionMax="47" xr10:uidLastSave="{8392A7D0-2836-4E08-B42C-F6566EDA8A98}"/>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<sst xmlns="http://schemas.openxmlformats.org/spreadsheetml/2006/main" count="178595" uniqueCount="39080">
  <si>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</si>
  <si>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</si>
  <si>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</si>
  <si>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</si>
  <si>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</si>
  <si>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</si>
  <si>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</si>
  <si>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</si>
  <si>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</si>
  <si>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</si>
  <si>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</si>
  <si>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</si>
  <si>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</si>
  <si>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</si>
  <si>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</si>
  <si>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</si>
  <si>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</si>
  <si>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</si>
  <si>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</si>
  <si>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</si>
  <si>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</si>
  <si>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</si>
  <si>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</si>
  <si>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</si>
  <si>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</si>
  <si>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</si>
  <si>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</si>
  <si>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</si>
  <si>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</si>
  <si>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</si>
  <si>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</si>
  <si>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</si>
  <si>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</si>
  <si>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</si>
  <si>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</si>
  <si>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</si>
  <si>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</si>
  <si>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</si>
  <si>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</si>
  <si>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</si>
  <si>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</si>
  <si>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</si>
  <si>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</si>
  <si>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</si>
  <si>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</si>
  <si>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</si>
  <si>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</si>
  <si>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</si>
  <si>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</si>
  <si>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</si>
  <si>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</si>
  <si>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</si>
  <si>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</si>
  <si>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</si>
  <si>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</si>
  <si>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</si>
  <si>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</si>
  <si>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</si>
  <si>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</si>
  <si>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</si>
  <si>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</si>
  <si>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</si>
  <si>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</si>
  <si>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</si>
  <si>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</si>
  <si>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</si>
  <si>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</si>
  <si>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</si>
  <si>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</si>
  <si>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</si>
  <si>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</si>
  <si>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</si>
  <si>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</si>
  <si>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</si>
  <si>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</si>
  <si>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</si>
  <si>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</si>
  <si>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</si>
  <si>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</si>
  <si>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</si>
  <si>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</si>
  <si>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</si>
  <si>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</si>
  <si>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</si>
  <si>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</si>
  <si>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</si>
  <si>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</si>
  <si>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</si>
  <si>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</si>
  <si>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</si>
  <si>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</si>
  <si>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</si>
  <si>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</si>
  <si>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</si>
  <si>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</si>
  <si>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</si>
  <si>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</si>
  <si>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</si>
  <si>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</si>
  <si>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</si>
  <si>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</si>
  <si>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</si>
  <si>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</si>
  <si>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</si>
  <si>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</si>
  <si>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</si>
  <si>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</si>
  <si>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</si>
  <si>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</si>
  <si>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</si>
  <si>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</si>
  <si>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</si>
  <si>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</si>
  <si>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</si>
  <si>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</si>
  <si>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</si>
  <si>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</si>
  <si>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</si>
  <si>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</si>
  <si>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</si>
  <si>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</si>
  <si>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</si>
  <si>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</si>
  <si>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</si>
  <si>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</si>
  <si>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</si>
  <si>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</si>
  <si>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</si>
  <si>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</si>
  <si>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</si>
  <si>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</si>
  <si>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</si>
  <si>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</si>
  <si>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</si>
  <si>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</si>
  <si>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</si>
  <si>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</si>
  <si>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</si>
  <si>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</si>
  <si>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</si>
  <si>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</si>
  <si>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</si>
  <si>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</si>
  <si>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</si>
  <si>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</si>
  <si>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</si>
  <si>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</si>
  <si>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</si>
  <si>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</si>
  <si>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</si>
  <si>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</si>
  <si>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</si>
  <si>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</si>
  <si>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</si>
  <si>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</si>
  <si>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</si>
  <si>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</si>
  <si>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</si>
  <si>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</si>
  <si>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</si>
  <si>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</si>
  <si>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</si>
  <si>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</si>
  <si>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</si>
  <si>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</si>
  <si>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</si>
  <si>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</si>
  <si>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</si>
  <si>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</si>
  <si>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</si>
  <si>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</si>
  <si>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</si>
  <si>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</si>
  <si>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</si>
  <si>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</si>
  <si>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</si>
  <si>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</si>
  <si>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</si>
  <si>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</si>
  <si>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</si>
  <si>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</si>
  <si>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</si>
  <si>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</si>
  <si>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</si>
  <si>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</si>
  <si>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</si>
  <si>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</si>
  <si>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</si>
  <si>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</si>
  <si>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</si>
  <si>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</si>
  <si>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</si>
  <si>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</si>
  <si>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</si>
  <si>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</si>
  <si>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</si>
  <si>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</si>
  <si>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</si>
  <si>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</si>
  <si>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</si>
  <si>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</si>
  <si>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</si>
  <si>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</si>
  <si>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</si>
  <si>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</si>
  <si>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</si>
  <si>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</si>
  <si>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</si>
  <si>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</si>
  <si>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</si>
  <si>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</si>
  <si>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</si>
  <si>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</si>
  <si>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</si>
  <si>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</si>
  <si>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</si>
  <si>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</si>
  <si>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</si>
  <si>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</si>
  <si>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</si>
  <si>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</si>
  <si>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</si>
  <si>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</si>
  <si>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</si>
  <si>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</si>
  <si>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</si>
  <si>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</si>
  <si>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</si>
  <si>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</si>
  <si>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</si>
  <si>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</si>
  <si>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</si>
  <si>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</si>
  <si>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</si>
  <si>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</si>
  <si>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</si>
  <si>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</si>
  <si>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</si>
  <si>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</si>
  <si>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</si>
  <si>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</si>
  <si>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</si>
  <si>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</si>
  <si>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</si>
  <si>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</si>
  <si>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</si>
  <si>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</si>
  <si>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</si>
  <si>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</si>
  <si>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</si>
  <si>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</si>
  <si>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</si>
  <si>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</si>
  <si>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</si>
  <si>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</si>
  <si>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</si>
  <si>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</si>
  <si>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</si>
  <si>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</si>
  <si>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</si>
  <si>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</si>
  <si>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</si>
  <si>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</si>
  <si>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</si>
  <si>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</si>
  <si>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</si>
  <si>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</si>
  <si>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</si>
  <si>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</si>
  <si>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</si>
  <si>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</si>
  <si>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</si>
  <si>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</si>
  <si>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</si>
  <si>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</si>
  <si>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</si>
  <si>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</si>
  <si>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</si>
  <si>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</si>
  <si>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</si>
  <si>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</si>
  <si>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</si>
  <si>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</si>
  <si>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</si>
  <si>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</si>
  <si>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</si>
  <si>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</si>
  <si>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</si>
  <si>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</si>
  <si>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</si>
  <si>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</si>
  <si>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</si>
  <si>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</si>
  <si>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</si>
  <si>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</si>
  <si>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</si>
  <si>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</si>
  <si>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</si>
  <si>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</si>
  <si>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</si>
  <si>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</si>
  <si>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</si>
  <si>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</si>
  <si>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</si>
  <si>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</si>
  <si>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</si>
  <si>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</si>
  <si>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</si>
  <si>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</si>
  <si>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</si>
  <si>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</si>
  <si>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</si>
  <si>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</si>
  <si>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</si>
  <si>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</si>
  <si>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</si>
  <si>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</si>
  <si>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</si>
  <si>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</si>
  <si>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</si>
  <si>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</si>
  <si>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</si>
  <si>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</si>
  <si>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</si>
  <si>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</si>
  <si>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</si>
  <si>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</si>
  <si>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</si>
  <si>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</si>
  <si>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</si>
  <si>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</si>
  <si>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</si>
  <si>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</si>
  <si>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</si>
  <si>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</si>
  <si>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</si>
  <si>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</si>
  <si>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</si>
  <si>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</si>
  <si>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</si>
  <si>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</si>
  <si>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</si>
  <si>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</si>
  <si>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</si>
  <si>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</si>
  <si>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</si>
  <si>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</si>
  <si>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</si>
  <si>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</si>
  <si>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</si>
  <si>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</si>
  <si>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</si>
  <si>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</si>
  <si>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</si>
  <si>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</si>
  <si>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</si>
  <si>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</si>
  <si>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</si>
  <si>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</si>
  <si>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</si>
  <si>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</si>
  <si>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</si>
  <si>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</si>
  <si>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</si>
  <si>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</si>
  <si>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</si>
  <si>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</si>
  <si>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</si>
  <si>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</si>
  <si>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</si>
  <si>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</si>
  <si>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</si>
  <si>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</si>
  <si>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</si>
  <si>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</si>
  <si>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</si>
  <si>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</si>
  <si>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</si>
  <si>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</si>
  <si>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</si>
  <si>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</si>
  <si>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</si>
  <si>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</si>
  <si>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</si>
  <si>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</si>
  <si>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</si>
  <si>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</si>
  <si>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</si>
  <si>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</si>
  <si>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</si>
  <si>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</si>
  <si>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</si>
  <si>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</si>
  <si>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</si>
  <si>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</si>
  <si>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</si>
  <si>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</si>
  <si>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</si>
  <si>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</si>
  <si>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</si>
  <si>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</si>
  <si>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</si>
  <si>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</si>
  <si>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</si>
  <si>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</si>
  <si>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</si>
  <si>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</si>
  <si>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</si>
  <si>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</si>
  <si>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</si>
  <si>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</si>
  <si>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</si>
  <si>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</si>
  <si>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</si>
  <si>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</si>
  <si>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</si>
  <si>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</si>
  <si>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</si>
  <si>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</si>
  <si>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</si>
  <si>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</si>
  <si>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</si>
  <si>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</si>
  <si>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</si>
  <si>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</si>
  <si>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</si>
  <si>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</si>
  <si>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</si>
  <si>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</si>
  <si>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</si>
  <si>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</si>
  <si>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</si>
  <si>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</si>
  <si>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</si>
  <si>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</si>
  <si>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</si>
  <si>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</si>
  <si>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</si>
  <si>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</si>
  <si>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</si>
  <si>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</si>
  <si>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</si>
  <si>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</si>
  <si>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</si>
  <si>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</si>
  <si>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</si>
  <si>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</si>
  <si>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</si>
  <si>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</si>
  <si>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</si>
  <si>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</si>
  <si>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</si>
  <si>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</si>
  <si>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</si>
  <si>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</si>
  <si>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</si>
  <si>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</si>
  <si>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</si>
  <si>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</si>
  <si>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</si>
  <si>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</si>
  <si>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</si>
  <si>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</si>
  <si>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</si>
  <si>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</si>
  <si>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</si>
  <si>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</si>
  <si>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</si>
  <si>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</si>
  <si>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</si>
  <si>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</si>
  <si>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</si>
  <si>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</si>
  <si>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</si>
  <si>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</si>
  <si>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</si>
  <si>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</si>
  <si>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</si>
  <si>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</si>
  <si>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</si>
  <si>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</si>
  <si>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</si>
  <si>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</si>
  <si>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</si>
  <si>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</si>
  <si>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</si>
  <si>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</si>
  <si>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</si>
  <si>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</si>
  <si>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</si>
  <si>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</si>
  <si>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</si>
  <si>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</si>
  <si>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</si>
  <si>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</si>
  <si>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</si>
  <si>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</si>
  <si>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</si>
  <si>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</si>
  <si>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</si>
  <si>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</si>
  <si>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</si>
  <si>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</si>
  <si>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</si>
  <si>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</si>
  <si>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</si>
  <si>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</si>
  <si>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</si>
  <si>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</si>
  <si>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</si>
  <si>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</si>
  <si>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</si>
  <si>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</si>
  <si>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</si>
  <si>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</si>
  <si>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</si>
  <si>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</si>
  <si>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</si>
  <si>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</si>
  <si>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</si>
  <si>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</si>
  <si>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</si>
  <si>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</si>
  <si>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</si>
  <si>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</si>
  <si>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</si>
  <si>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</si>
  <si>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</si>
  <si>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</si>
  <si>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</si>
  <si>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</si>
  <si>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</si>
  <si>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</si>
  <si>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</si>
  <si>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</si>
  <si>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</si>
  <si>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</si>
  <si>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</si>
  <si>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</si>
  <si>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</si>
  <si>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</si>
  <si>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</si>
  <si>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</si>
  <si>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</si>
  <si>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</si>
  <si>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</si>
  <si>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</si>
  <si>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</si>
  <si>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</si>
  <si>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</si>
  <si>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</si>
  <si>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</si>
  <si>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</si>
  <si>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</si>
  <si>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</si>
  <si>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</si>
  <si>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</si>
  <si>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</si>
  <si>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</si>
  <si>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</si>
  <si>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</si>
  <si>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</si>
  <si>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</si>
  <si>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</si>
  <si>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</si>
  <si>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</si>
  <si>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</si>
  <si>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</si>
  <si>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</si>
  <si>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</si>
  <si>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</si>
  <si>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</si>
  <si>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</si>
  <si>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</si>
  <si>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</si>
  <si>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</si>
  <si>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</si>
  <si>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</si>
  <si>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</si>
  <si>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</si>
  <si>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</si>
  <si>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</si>
  <si>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</si>
  <si>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</si>
  <si>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</si>
  <si>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</si>
  <si>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</si>
  <si>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</si>
  <si>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</si>
  <si>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</si>
  <si>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</si>
  <si>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</si>
  <si>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</si>
  <si>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</si>
  <si>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</si>
  <si>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</si>
  <si>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</si>
  <si>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</si>
  <si>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</si>
  <si>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</si>
  <si>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</si>
  <si>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</si>
  <si>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</si>
  <si>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</si>
  <si>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</si>
  <si>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</si>
  <si>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</si>
  <si>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</si>
  <si>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</si>
  <si>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</si>
  <si>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</si>
  <si>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</si>
  <si>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</si>
  <si>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</si>
  <si>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</si>
  <si>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</si>
  <si>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</si>
  <si>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</si>
  <si>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</si>
  <si>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</si>
  <si>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</si>
  <si>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</si>
  <si>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</si>
  <si>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</si>
  <si>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</si>
  <si>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</si>
  <si>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</si>
  <si>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</si>
  <si>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</si>
  <si>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</si>
  <si>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</si>
  <si>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</si>
  <si>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</si>
  <si>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</si>
  <si>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</si>
  <si>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</si>
  <si>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</si>
  <si>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</si>
  <si>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</si>
  <si>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</si>
  <si>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</si>
  <si>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</si>
  <si>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</si>
  <si>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</si>
  <si>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</si>
  <si>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</si>
  <si>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</si>
  <si>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</si>
  <si>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</si>
  <si>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</si>
  <si>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</si>
  <si>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</si>
  <si>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</si>
  <si>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</si>
  <si>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</si>
  <si>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</si>
  <si>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</si>
  <si>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</si>
  <si>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</si>
  <si>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</si>
  <si>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</si>
  <si>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</si>
  <si>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</si>
  <si>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</si>
  <si>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</si>
  <si>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</si>
  <si>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</si>
  <si>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</si>
  <si>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</si>
  <si>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</si>
  <si>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</si>
  <si>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</si>
  <si>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</si>
  <si>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</si>
  <si>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</si>
  <si>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</si>
  <si>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</si>
  <si>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</si>
  <si>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</si>
  <si>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</si>
  <si>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</si>
  <si>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</si>
  <si>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</si>
  <si>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</si>
  <si>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</si>
  <si>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</si>
  <si>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</si>
  <si>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</si>
  <si>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</si>
  <si>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</si>
  <si>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</si>
  <si>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</si>
  <si>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</si>
  <si>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</si>
  <si>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</si>
  <si>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</si>
  <si>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</si>
  <si>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</si>
  <si>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</si>
  <si>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</si>
  <si>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</si>
  <si>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</si>
  <si>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</si>
  <si>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</si>
  <si>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</si>
  <si>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</si>
  <si>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</si>
  <si>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</si>
  <si>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</si>
  <si>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</si>
  <si>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</si>
  <si>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</si>
  <si>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</si>
  <si>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</si>
  <si>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</si>
  <si>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</si>
  <si>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</si>
  <si>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</si>
  <si>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</si>
  <si>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</si>
  <si>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</si>
  <si>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</si>
  <si>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</si>
  <si>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</si>
  <si>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</si>
  <si>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</si>
  <si>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</si>
  <si>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</si>
  <si>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</si>
  <si>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</si>
  <si>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</si>
  <si>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</si>
  <si>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</si>
  <si>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</si>
  <si>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</si>
  <si>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</si>
  <si>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</si>
  <si>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</si>
  <si>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</si>
  <si>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</si>
  <si>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</si>
  <si>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</si>
  <si>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</si>
  <si>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</si>
  <si>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</si>
  <si>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</si>
  <si>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</si>
  <si>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</si>
  <si>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</si>
  <si>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</si>
  <si>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</si>
  <si>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</si>
  <si>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</si>
  <si>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</si>
  <si>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</si>
  <si>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</si>
  <si>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</si>
  <si>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</si>
  <si>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</si>
  <si>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</si>
  <si>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</si>
  <si>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</si>
  <si>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</si>
  <si>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</si>
  <si>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</si>
  <si>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</si>
  <si>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</si>
  <si>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</si>
  <si>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</si>
  <si>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</si>
  <si>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</si>
  <si>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</si>
  <si>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</si>
  <si>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</si>
  <si>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</si>
  <si>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</si>
  <si>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</si>
  <si>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</si>
  <si>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</si>
  <si>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</si>
  <si>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</si>
  <si>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</si>
  <si>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</si>
  <si>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</si>
  <si>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</si>
  <si>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</si>
  <si>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</si>
  <si>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</si>
  <si>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</si>
  <si>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</si>
  <si>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</si>
  <si>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</si>
  <si>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</si>
  <si>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</si>
  <si>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</si>
  <si>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</si>
  <si>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</si>
  <si>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</si>
  <si>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</si>
  <si>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</si>
  <si>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</si>
  <si>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</si>
  <si>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</si>
  <si>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</si>
  <si>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</si>
  <si>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</si>
  <si>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</si>
  <si>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</si>
  <si>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</si>
  <si>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</si>
  <si>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</si>
  <si>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</si>
  <si>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</si>
  <si>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</si>
  <si>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</si>
  <si>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</si>
  <si>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</si>
  <si>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</si>
  <si>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</si>
  <si>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</si>
  <si>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</si>
  <si>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</si>
  <si>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</si>
  <si>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</si>
  <si>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</si>
  <si>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</si>
  <si>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</si>
  <si>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</si>
  <si>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</si>
  <si>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</si>
  <si>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</si>
  <si>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</si>
  <si>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</si>
  <si>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</si>
  <si>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</si>
  <si>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</si>
  <si>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</si>
  <si>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</si>
  <si>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</si>
  <si>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</si>
  <si>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</si>
  <si>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</si>
  <si>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</si>
  <si>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</si>
  <si>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</si>
  <si>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</si>
  <si>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</si>
  <si>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</si>
  <si>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</si>
  <si>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</si>
  <si>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</si>
  <si>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</si>
  <si>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</si>
  <si>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</si>
  <si>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</si>
  <si>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</si>
  <si>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</si>
  <si>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</si>
  <si>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</si>
  <si>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</si>
  <si>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</si>
  <si>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</si>
  <si>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</si>
  <si>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</si>
  <si>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</si>
  <si>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</si>
  <si>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</si>
  <si>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</si>
  <si>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</si>
  <si>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</si>
  <si>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</si>
  <si>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</si>
  <si>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</si>
  <si>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</si>
  <si>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</si>
  <si>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</si>
  <si>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</si>
  <si>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</si>
  <si>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</si>
  <si>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</si>
  <si>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</si>
  <si>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</si>
  <si>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</si>
  <si>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</si>
  <si>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</si>
  <si>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</si>
  <si>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</si>
  <si>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</si>
  <si>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</si>
  <si>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</si>
  <si>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</si>
  <si>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</si>
  <si>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</si>
  <si>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</si>
  <si>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</si>
  <si>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</si>
  <si>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</si>
  <si>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</si>
  <si>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</si>
  <si>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</si>
  <si>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</si>
  <si>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</si>
  <si>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</si>
  <si>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</si>
  <si>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</si>
  <si>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</si>
  <si>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</si>
  <si>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</si>
  <si>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</si>
  <si>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</si>
  <si>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</si>
  <si>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</si>
  <si>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</si>
  <si>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</si>
  <si>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</si>
  <si>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</si>
  <si>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</si>
  <si>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</si>
  <si>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</si>
  <si>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</si>
  <si>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</si>
  <si>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</si>
  <si>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</si>
  <si>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</si>
  <si>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</si>
  <si>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</si>
  <si>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</si>
  <si>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</si>
  <si>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</si>
  <si>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</si>
  <si>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</si>
  <si>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</si>
  <si>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</si>
  <si>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</si>
  <si>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</si>
  <si>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</si>
  <si>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</si>
  <si>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</si>
  <si>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</si>
  <si>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</si>
  <si>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</si>
  <si>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</si>
  <si>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</si>
  <si>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</si>
  <si>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</si>
  <si>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</si>
  <si>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</si>
  <si>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</si>
  <si>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</si>
  <si>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</si>
  <si>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</si>
  <si>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</si>
  <si>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</si>
  <si>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</si>
  <si>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</si>
  <si>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</si>
  <si>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</si>
  <si>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</si>
  <si>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</si>
  <si>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</si>
  <si>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</si>
  <si>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</si>
  <si>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</si>
  <si>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</si>
  <si>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</si>
  <si>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</si>
  <si>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</si>
  <si>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</si>
  <si>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</si>
  <si>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</si>
  <si>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</si>
  <si>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</si>
  <si>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</si>
  <si>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</si>
  <si>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</si>
  <si>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</si>
  <si>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</si>
  <si>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</si>
  <si>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</si>
  <si>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</si>
  <si>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</si>
  <si>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</si>
  <si>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</si>
  <si>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</si>
  <si>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</si>
  <si>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</si>
  <si>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</si>
  <si>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</si>
  <si>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</si>
  <si>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</si>
  <si>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</si>
  <si>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</si>
  <si>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</si>
  <si>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</si>
  <si>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</si>
  <si>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</si>
  <si>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</si>
  <si>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</si>
  <si>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</si>
  <si>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</si>
  <si>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</si>
  <si>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</si>
  <si>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</si>
  <si>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</si>
  <si>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</si>
  <si>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</si>
  <si>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</si>
  <si>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</si>
  <si>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</si>
  <si>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</si>
  <si>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</si>
  <si>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</si>
  <si>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</si>
  <si>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</si>
  <si>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</si>
  <si>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</si>
  <si>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</si>
  <si>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</si>
  <si>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</si>
  <si>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</si>
  <si>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</si>
  <si>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</si>
  <si>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</si>
  <si>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</si>
  <si>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</si>
  <si>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</si>
  <si>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</si>
  <si>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</si>
  <si>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</si>
  <si>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</si>
  <si>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</si>
  <si>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</si>
  <si>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</si>
  <si>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</si>
  <si>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</si>
  <si>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</si>
  <si>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</si>
  <si>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</si>
  <si>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</si>
  <si>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</si>
  <si>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</si>
  <si>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</si>
  <si>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</si>
  <si>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</si>
  <si>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</si>
  <si>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</si>
  <si>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</si>
  <si>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</si>
  <si>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</si>
  <si>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</si>
  <si>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</si>
  <si>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</si>
  <si>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</si>
  <si>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</si>
  <si>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</si>
  <si>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</si>
  <si>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</si>
  <si>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</si>
  <si>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</si>
  <si>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</si>
  <si>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</si>
  <si>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</si>
  <si>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</si>
  <si>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</si>
  <si>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</si>
  <si>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</si>
  <si>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</si>
  <si>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</si>
  <si>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</si>
  <si>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</si>
  <si>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</si>
  <si>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</si>
  <si>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</si>
  <si>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</si>
  <si>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</si>
  <si>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</si>
  <si>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</si>
  <si>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</si>
  <si>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</si>
  <si>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</si>
  <si>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</si>
  <si>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</si>
  <si>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</si>
  <si>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</si>
  <si>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</si>
  <si>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</si>
  <si>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</si>
  <si>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</si>
  <si>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</si>
  <si>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</si>
  <si>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</si>
  <si>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</si>
  <si>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</si>
  <si>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</si>
  <si>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</si>
  <si>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</si>
  <si>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</si>
  <si>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</si>
  <si>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</si>
  <si>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</si>
  <si>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</si>
  <si>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</si>
  <si>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</si>
  <si>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</si>
  <si>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</si>
  <si>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</si>
  <si>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</si>
  <si>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</si>
  <si>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</si>
  <si>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</si>
  <si>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</si>
  <si>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</si>
  <si>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</si>
  <si>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</si>
  <si>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</si>
  <si>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</si>
  <si>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</si>
  <si>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</si>
  <si>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</si>
  <si>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</si>
  <si>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</si>
  <si>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</si>
  <si>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</si>
  <si>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</si>
  <si>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</si>
  <si>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</si>
  <si>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</si>
  <si>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</si>
  <si>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</si>
  <si>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</si>
  <si>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</si>
  <si>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</si>
  <si>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</si>
  <si>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</si>
  <si>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</si>
  <si>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</si>
  <si>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</si>
  <si>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</si>
  <si>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</si>
  <si>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</si>
  <si>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</si>
  <si>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</si>
  <si>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</si>
  <si>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</si>
  <si>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</si>
  <si>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</si>
  <si>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</si>
  <si>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</si>
  <si>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</si>
  <si>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</si>
  <si>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</si>
  <si>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</si>
  <si>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</si>
  <si>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</si>
  <si>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</si>
  <si>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</si>
  <si>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</si>
  <si>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</si>
  <si>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</si>
  <si>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</si>
  <si>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</si>
  <si>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</si>
  <si>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</si>
  <si>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</si>
  <si>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</si>
  <si>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</si>
  <si>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</si>
  <si>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</si>
  <si>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</si>
  <si>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</si>
  <si>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</si>
  <si>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</si>
  <si>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</si>
  <si>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</si>
  <si>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</si>
  <si>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</si>
  <si>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</si>
  <si>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</si>
  <si>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</si>
  <si>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</si>
  <si>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</si>
  <si>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</si>
  <si>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</si>
  <si>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</si>
  <si>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</si>
  <si>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</si>
  <si>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</si>
  <si>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</si>
  <si>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</si>
  <si>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</si>
  <si>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</si>
  <si>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</si>
  <si>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</si>
  <si>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</si>
  <si>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</si>
  <si>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</si>
  <si>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</si>
  <si>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</si>
  <si>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</si>
  <si>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</si>
  <si>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</si>
  <si>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</si>
  <si>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</si>
  <si>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</si>
  <si>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</si>
  <si>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</si>
  <si>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</si>
  <si>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</si>
  <si>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</si>
  <si>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</si>
  <si>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</si>
  <si>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</si>
  <si>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</si>
  <si>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</si>
  <si>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</si>
  <si>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</si>
  <si>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</si>
  <si>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</si>
  <si>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</si>
  <si>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</si>
  <si>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</si>
  <si>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</si>
  <si>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</si>
  <si>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</si>
  <si>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</si>
  <si>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</si>
  <si>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</si>
  <si>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</si>
  <si>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</si>
  <si>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</si>
  <si>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</si>
  <si>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</si>
  <si>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</si>
  <si>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</si>
  <si>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</si>
  <si>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</si>
  <si>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</si>
  <si>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</si>
  <si>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</si>
  <si>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</si>
  <si>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</si>
  <si>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</si>
  <si>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</si>
  <si>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</si>
  <si>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</si>
  <si>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</si>
  <si>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</si>
  <si>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</si>
  <si>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</si>
  <si>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</si>
  <si>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</si>
  <si>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</si>
  <si>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</si>
  <si>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</si>
  <si>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</si>
  <si>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</si>
  <si>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</si>
  <si>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</si>
  <si>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</si>
  <si>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</si>
  <si>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</si>
  <si>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</si>
  <si>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</si>
  <si>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</si>
  <si>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</si>
  <si>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</si>
  <si>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</si>
  <si>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</si>
  <si>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</si>
  <si>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</si>
  <si>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</si>
  <si>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</si>
  <si>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</si>
  <si>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</si>
  <si>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</si>
  <si>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</si>
  <si>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</si>
  <si>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</si>
  <si>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</si>
  <si>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</si>
  <si>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</si>
  <si>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</si>
  <si>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</si>
  <si>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</si>
  <si>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</si>
  <si>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</si>
  <si>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</si>
  <si>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</si>
  <si>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</si>
  <si>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</si>
  <si>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</si>
  <si>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</si>
  <si>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</si>
  <si>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</si>
  <si>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</si>
  <si>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</si>
  <si>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</si>
  <si>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</si>
  <si>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</si>
  <si>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</si>
  <si>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</si>
  <si>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</si>
  <si>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</si>
  <si>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</si>
  <si>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</si>
  <si>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</si>
  <si>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</si>
  <si>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</si>
  <si>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</si>
  <si>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</si>
  <si>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</si>
  <si>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</si>
  <si>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</si>
  <si>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</si>
  <si>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</si>
  <si>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</si>
  <si>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</si>
  <si>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</si>
  <si>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</si>
  <si>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</si>
  <si>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</si>
  <si>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</si>
  <si>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</si>
  <si>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</si>
  <si>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</si>
  <si>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</si>
  <si>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</si>
  <si>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</si>
  <si>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</si>
  <si>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</si>
  <si>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</si>
  <si>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</si>
  <si>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</si>
  <si>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</si>
  <si>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</si>
  <si>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</si>
  <si>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</si>
  <si>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</si>
  <si>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</si>
  <si>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</si>
  <si>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</si>
  <si>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</si>
  <si>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</si>
  <si>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</si>
  <si>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</si>
  <si>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</si>
  <si>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</si>
  <si>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</si>
  <si>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</si>
  <si>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</si>
  <si>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</si>
  <si>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</si>
  <si>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</si>
  <si>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</si>
  <si>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</si>
  <si>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</si>
  <si>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</si>
  <si>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</si>
  <si>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</si>
  <si>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</si>
  <si>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</si>
  <si>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</si>
  <si>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</si>
  <si>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</si>
  <si>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</si>
  <si>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</si>
  <si>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</si>
  <si>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</si>
  <si>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</si>
  <si>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</si>
  <si>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</si>
  <si>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</si>
  <si>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</si>
  <si>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</si>
  <si>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</si>
  <si>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</si>
  <si>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</si>
  <si>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</si>
  <si>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</si>
  <si>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</si>
  <si>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</si>
  <si>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</si>
  <si>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</si>
  <si>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</si>
  <si>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</si>
  <si>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</si>
  <si>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</si>
  <si>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</si>
  <si>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</si>
  <si>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</si>
  <si>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</si>
  <si>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</si>
  <si>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</si>
  <si>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</si>
  <si>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</si>
  <si>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</si>
  <si>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</si>
  <si>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</si>
  <si>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</si>
  <si>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</si>
  <si>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</si>
  <si>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</si>
  <si>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</si>
  <si>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</si>
  <si>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</si>
  <si>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</si>
  <si>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</si>
  <si>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</si>
  <si>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</si>
  <si>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</si>
  <si>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</si>
  <si>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</si>
  <si>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</si>
  <si>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</si>
  <si>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</si>
  <si>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</si>
  <si>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</si>
  <si>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</si>
  <si>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</si>
  <si>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</si>
  <si>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</si>
  <si>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</si>
  <si>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</si>
  <si>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</si>
  <si>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</si>
  <si>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</si>
  <si>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</si>
  <si>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</si>
  <si>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</si>
  <si>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</si>
  <si>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</si>
  <si>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</si>
  <si>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</si>
  <si>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</si>
  <si>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</si>
  <si>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</si>
  <si>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</si>
  <si>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</si>
  <si>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</si>
  <si>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</si>
  <si>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</si>
  <si>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</si>
  <si>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</si>
  <si>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</si>
  <si>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</si>
  <si>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</si>
  <si>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</si>
  <si>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</si>
  <si>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</si>
  <si>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</si>
  <si>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</si>
  <si>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</si>
  <si>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</si>
  <si>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</si>
  <si>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</si>
  <si>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</si>
  <si>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</si>
  <si>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</si>
  <si>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</si>
  <si>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</si>
  <si>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</si>
  <si>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</si>
  <si>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</si>
  <si>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</si>
  <si>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</si>
  <si>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</si>
  <si>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</si>
  <si>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</si>
  <si>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</si>
  <si>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</si>
  <si>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</si>
  <si>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</si>
  <si>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</si>
  <si>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</si>
  <si>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</si>
  <si>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</si>
  <si>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</si>
  <si>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</si>
  <si>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</si>
  <si>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</si>
  <si>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</si>
  <si>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</si>
  <si>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</si>
  <si>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</si>
  <si>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</si>
  <si>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</si>
  <si>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</si>
  <si>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</si>
  <si>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</si>
  <si>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</si>
  <si>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</si>
  <si>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</si>
  <si>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</si>
  <si>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</si>
  <si>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</si>
  <si>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</si>
  <si>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</si>
  <si>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</si>
  <si>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</si>
  <si>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</si>
  <si>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</si>
  <si>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</si>
  <si>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</si>
  <si>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</si>
  <si>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</si>
  <si>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</si>
  <si>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</si>
  <si>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</si>
  <si>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</si>
  <si>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</si>
  <si>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</si>
  <si>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</si>
  <si>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</si>
  <si>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</si>
  <si>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</si>
  <si>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</si>
  <si>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</si>
  <si>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</si>
  <si>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</si>
  <si>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</si>
  <si>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</si>
  <si>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</si>
  <si>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</si>
  <si>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</si>
  <si>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</si>
  <si>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</si>
  <si>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</si>
  <si>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</si>
  <si>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</si>
  <si>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</si>
  <si>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</si>
  <si>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</si>
  <si>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</si>
  <si>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</si>
  <si>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</si>
  <si>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</si>
  <si>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</si>
  <si>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</si>
  <si>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</si>
  <si>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</si>
  <si>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</si>
  <si>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</si>
  <si>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</si>
  <si>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</si>
  <si>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</si>
  <si>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</si>
  <si>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</si>
  <si>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</si>
  <si>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</si>
  <si>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</si>
  <si>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</si>
  <si>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</si>
  <si>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</si>
  <si>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</si>
  <si>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</si>
  <si>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</si>
  <si>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</si>
  <si>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</si>
  <si>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</si>
  <si>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</si>
  <si>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</si>
  <si>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</si>
  <si>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</si>
  <si>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</si>
  <si>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</si>
  <si>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</si>
  <si>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</si>
  <si>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</si>
  <si>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</si>
  <si>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</si>
  <si>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</si>
  <si>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</si>
  <si>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</si>
  <si>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</si>
  <si>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</si>
  <si>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</si>
  <si>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</si>
  <si>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</si>
  <si>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</si>
  <si>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</si>
  <si>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</si>
  <si>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</si>
  <si>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</si>
  <si>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</si>
  <si>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</si>
  <si>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</si>
  <si>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</si>
  <si>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</si>
  <si>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</si>
  <si>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</si>
  <si>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</si>
  <si>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</si>
  <si>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</si>
  <si>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</si>
  <si>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</si>
  <si>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</si>
  <si>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</si>
  <si>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</si>
  <si>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</si>
  <si>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</si>
  <si>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</si>
  <si>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</si>
  <si>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</si>
  <si>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</si>
  <si>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</si>
  <si>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</si>
  <si>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</si>
  <si>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</si>
  <si>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</si>
  <si>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</si>
  <si>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</si>
  <si>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</si>
  <si>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</si>
  <si>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</si>
  <si>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</si>
  <si>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</si>
  <si>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</si>
  <si>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</si>
  <si>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</si>
  <si>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</si>
  <si>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</si>
  <si>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</si>
  <si>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</si>
  <si>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</si>
  <si>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</si>
  <si>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</si>
  <si>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</si>
  <si>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</si>
  <si>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</si>
  <si>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</si>
  <si>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</si>
  <si>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</si>
  <si>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</si>
  <si>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</si>
  <si>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</si>
  <si>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</si>
  <si>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</si>
  <si>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</si>
  <si>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</si>
  <si>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</si>
  <si>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</si>
  <si>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</si>
  <si>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</si>
  <si>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</si>
  <si>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</si>
  <si>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</si>
  <si>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</si>
  <si>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</si>
  <si>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</si>
  <si>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</si>
  <si>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</si>
  <si>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</si>
  <si>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</si>
  <si>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</si>
  <si>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</si>
  <si>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</si>
  <si>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</si>
  <si>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</si>
  <si>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</si>
  <si>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</si>
  <si>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</si>
  <si>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</si>
  <si>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</si>
  <si>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</si>
  <si>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</si>
  <si>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</si>
  <si>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</si>
  <si>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</si>
  <si>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</si>
  <si>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</si>
  <si>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</si>
  <si>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</si>
  <si>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</si>
  <si>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</si>
  <si>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</si>
  <si>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</si>
  <si>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</si>
  <si>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</si>
  <si>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</si>
  <si>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</si>
  <si>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</si>
  <si>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</si>
  <si>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</si>
  <si>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</si>
  <si>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</si>
  <si>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</si>
  <si>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</si>
  <si>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</si>
  <si>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</si>
  <si>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</si>
  <si>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</si>
  <si>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</si>
  <si>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</si>
  <si>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</si>
  <si>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</si>
  <si>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</si>
  <si>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</si>
  <si>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</si>
  <si>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</si>
  <si>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</si>
  <si>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</si>
  <si>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</si>
  <si>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</si>
  <si>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</si>
  <si>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</si>
  <si>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</si>
  <si>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</si>
  <si>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</si>
  <si>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</si>
  <si>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</si>
  <si>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</si>
  <si>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</si>
  <si>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</si>
  <si>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</si>
  <si>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</si>
  <si>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</si>
  <si>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</si>
  <si>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</si>
  <si>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</si>
  <si>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</si>
  <si>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</si>
  <si>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</si>
  <si>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</si>
  <si>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</si>
  <si>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</si>
  <si>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</si>
  <si>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</si>
  <si>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</si>
  <si>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</si>
  <si>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</si>
  <si>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</si>
  <si>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</si>
  <si>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</si>
  <si>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</si>
  <si>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</si>
  <si>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</si>
  <si>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</si>
  <si>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</si>
  <si>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</si>
  <si>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</si>
  <si>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</si>
  <si>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</si>
  <si>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</si>
  <si>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</si>
  <si>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</si>
  <si>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</si>
  <si>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</si>
  <si>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</si>
  <si>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</si>
  <si>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</si>
  <si>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</si>
  <si>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</si>
  <si>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</si>
  <si>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</si>
  <si>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</si>
  <si>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</si>
  <si>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</si>
  <si>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</si>
  <si>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</si>
  <si>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</si>
  <si>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</si>
  <si>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</si>
  <si>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</si>
  <si>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</si>
  <si>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</si>
  <si>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</si>
  <si>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</si>
  <si>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</si>
  <si>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</si>
  <si>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</si>
  <si>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</si>
  <si>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</si>
  <si>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</si>
  <si>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</si>
  <si>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</si>
  <si>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</si>
  <si>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</si>
  <si>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</si>
  <si>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</si>
  <si>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</si>
  <si>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</si>
  <si>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</si>
  <si>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</si>
  <si>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</si>
  <si>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</si>
  <si>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</si>
  <si>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</si>
  <si>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</si>
  <si>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</si>
  <si>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</si>
  <si>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</si>
  <si>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</si>
  <si>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</si>
  <si>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</si>
  <si>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</si>
  <si>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</si>
  <si>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</si>
  <si>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</si>
  <si>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</si>
  <si>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</si>
  <si>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</si>
  <si>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</si>
  <si>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</si>
  <si>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</si>
  <si>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</si>
  <si>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</si>
  <si>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</si>
  <si>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</si>
  <si>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</si>
  <si>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</si>
  <si>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</si>
  <si>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</si>
  <si>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</si>
  <si>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</si>
  <si>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</si>
  <si>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</si>
  <si>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</si>
  <si>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</si>
  <si>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</si>
  <si>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</si>
  <si>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</si>
  <si>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</si>
  <si>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</si>
  <si>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</si>
  <si>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</si>
  <si>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</si>
  <si>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</si>
  <si>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</si>
  <si>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</si>
  <si>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</si>
  <si>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</si>
  <si>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</si>
  <si>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</si>
  <si>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</si>
  <si>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</si>
  <si>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</si>
  <si>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</si>
  <si>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</si>
  <si>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</si>
  <si>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</si>
  <si>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</si>
  <si>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</si>
  <si>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</si>
  <si>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</si>
  <si>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</si>
  <si>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</si>
  <si>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</si>
  <si>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</si>
  <si>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</si>
  <si>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</si>
  <si>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</si>
  <si>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</si>
  <si>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</si>
  <si>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</si>
  <si>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</si>
  <si>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</si>
  <si>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</si>
  <si>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</si>
  <si>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</si>
  <si>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</si>
  <si>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</si>
  <si>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</si>
  <si>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</si>
  <si>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</si>
  <si>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</si>
  <si>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</si>
  <si>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</si>
  <si>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</si>
  <si>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</si>
  <si>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</si>
  <si>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</si>
  <si>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</si>
  <si>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</si>
  <si>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</si>
  <si>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</si>
  <si>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</si>
  <si>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</si>
  <si>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</si>
  <si>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</si>
  <si>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</si>
  <si>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</si>
  <si>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</si>
  <si>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</si>
  <si>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</si>
  <si>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</si>
  <si>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</si>
  <si>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</si>
  <si>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</si>
  <si>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</si>
  <si>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</si>
  <si>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</si>
  <si>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</si>
  <si>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</si>
  <si>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</si>
  <si>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</si>
  <si>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</si>
  <si>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</si>
  <si>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</si>
  <si>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</si>
  <si>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</si>
  <si>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</si>
  <si>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</si>
  <si>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</si>
  <si>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</si>
  <si>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</si>
  <si>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</si>
  <si>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</si>
  <si>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</si>
  <si>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</si>
  <si>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</si>
  <si>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</si>
  <si>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</si>
  <si>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</si>
  <si>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</si>
  <si>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</si>
  <si>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</si>
  <si>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</si>
  <si>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</si>
  <si>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</si>
  <si>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</si>
  <si>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</si>
  <si>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</si>
  <si>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</si>
  <si>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</si>
  <si>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</si>
  <si>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</si>
  <si>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</si>
  <si>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</si>
  <si>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</si>
  <si>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</si>
  <si>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</si>
  <si>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</si>
  <si>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</si>
  <si>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</si>
  <si>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</si>
  <si>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</si>
  <si>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</si>
  <si>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</si>
  <si>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</si>
  <si>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</si>
  <si>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</si>
  <si>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</si>
  <si>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</si>
  <si>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</si>
  <si>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</si>
  <si>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</si>
  <si>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</si>
  <si>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</si>
  <si>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</si>
  <si>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</si>
  <si>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</si>
  <si>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</si>
  <si>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</si>
  <si>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</si>
  <si>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</si>
  <si>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</si>
  <si>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</si>
  <si>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</si>
  <si>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</si>
  <si>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</si>
  <si>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</si>
  <si>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</si>
  <si>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</si>
  <si>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</si>
  <si>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</si>
  <si>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</si>
  <si>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</si>
  <si>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</si>
  <si>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</si>
  <si>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</si>
  <si>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</si>
  <si>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</si>
  <si>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</si>
  <si>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</si>
  <si>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</si>
  <si>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</si>
  <si>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</si>
  <si>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</si>
  <si>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</si>
  <si>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</si>
  <si>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</si>
  <si>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</si>
  <si>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</si>
  <si>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</si>
  <si>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</si>
  <si>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</si>
  <si>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</si>
  <si>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</si>
  <si>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</si>
  <si>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</si>
  <si>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</si>
  <si>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</si>
  <si>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</si>
  <si>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</si>
  <si>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</si>
  <si>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</si>
  <si>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</si>
  <si>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</si>
  <si>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</si>
  <si>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</si>
  <si>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</si>
  <si>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</si>
  <si>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</si>
  <si>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</si>
  <si>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</si>
  <si>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</si>
  <si>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</si>
  <si>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</si>
  <si>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</si>
  <si>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</si>
  <si>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</si>
  <si>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</si>
  <si>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</si>
  <si>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</si>
  <si>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</si>
  <si>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</si>
  <si>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</si>
  <si>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</si>
  <si>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</si>
  <si>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</si>
  <si>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</si>
  <si>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</si>
  <si>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</si>
  <si>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</si>
  <si>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</si>
  <si>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</si>
  <si>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</si>
  <si>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</si>
  <si>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</si>
  <si>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</si>
  <si>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</si>
  <si>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</si>
  <si>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</si>
  <si>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</si>
  <si>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</si>
  <si>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</si>
  <si>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</si>
  <si>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</si>
  <si>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</si>
  <si>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</si>
  <si>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</si>
  <si>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</si>
  <si>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</si>
  <si>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</si>
  <si>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</si>
  <si>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</si>
  <si>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</si>
  <si>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</si>
  <si>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</si>
  <si>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</si>
  <si>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</si>
  <si>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</si>
  <si>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</si>
  <si>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</si>
  <si>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</si>
  <si>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</si>
  <si>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</si>
  <si>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</si>
  <si>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</si>
  <si>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</si>
  <si>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</si>
  <si>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</si>
  <si>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</si>
  <si>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</si>
  <si>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</si>
  <si>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</si>
  <si>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</si>
  <si>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</si>
  <si>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</si>
  <si>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</si>
  <si>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</si>
  <si>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</si>
  <si>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</si>
  <si>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</si>
  <si>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</si>
  <si>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</si>
  <si>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</si>
  <si>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</si>
  <si>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</si>
  <si>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</si>
  <si>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</si>
  <si>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</si>
  <si>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</si>
  <si>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</si>
  <si>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</si>
  <si>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</si>
  <si>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</si>
  <si>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</si>
  <si>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</si>
  <si>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</si>
  <si>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</si>
  <si>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</si>
  <si>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</si>
  <si>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</si>
  <si>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</si>
  <si>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</si>
  <si>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</si>
  <si>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</si>
  <si>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</si>
  <si>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</si>
  <si>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</si>
  <si>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</si>
  <si>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</si>
  <si>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</si>
  <si>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</si>
  <si>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</si>
  <si>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</si>
  <si>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</si>
  <si>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</si>
  <si>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</si>
  <si>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</si>
  <si>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</si>
  <si>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</si>
  <si>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</si>
  <si>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</si>
  <si>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</si>
  <si>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</si>
  <si>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</si>
  <si>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</si>
  <si>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</si>
  <si>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</si>
  <si>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</si>
  <si>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</si>
  <si>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</si>
  <si>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</si>
  <si>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</si>
  <si>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</si>
  <si>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</si>
  <si>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</si>
  <si>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</si>
  <si>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</si>
  <si>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</si>
  <si>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</si>
  <si>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</si>
  <si>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</si>
  <si>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</si>
  <si>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</si>
  <si>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</si>
  <si>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</si>
  <si>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</si>
  <si>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</si>
  <si>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</si>
  <si>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</si>
  <si>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</si>
  <si>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</si>
  <si>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</si>
  <si>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</si>
  <si>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</si>
  <si>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</si>
  <si>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</si>
  <si>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</si>
  <si>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</si>
  <si>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</si>
  <si>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</si>
  <si>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</si>
  <si>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</si>
  <si>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</si>
  <si>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</si>
  <si>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</si>
  <si>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</si>
  <si>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</si>
  <si>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</si>
  <si>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</si>
  <si>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</si>
  <si>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</si>
  <si>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</si>
  <si>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</si>
  <si>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</si>
  <si>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</si>
  <si>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</si>
  <si>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</si>
  <si>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</si>
  <si>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</si>
  <si>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</si>
  <si>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</si>
  <si>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</si>
  <si>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</si>
  <si>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</si>
  <si>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</si>
  <si>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</si>
  <si>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</si>
  <si>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</si>
  <si>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</si>
  <si>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</si>
  <si>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</si>
  <si>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</si>
  <si>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</si>
  <si>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</si>
  <si>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</si>
  <si>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</si>
  <si>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</si>
  <si>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</si>
  <si>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</si>
  <si>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</si>
  <si>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</si>
  <si>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</si>
  <si>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</si>
  <si>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</si>
  <si>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</si>
  <si>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</si>
  <si>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</si>
  <si>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</si>
  <si>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</si>
  <si>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</si>
  <si>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</si>
  <si>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</si>
  <si>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</si>
  <si>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</si>
  <si>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</si>
  <si>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</si>
  <si>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</si>
  <si>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</si>
  <si>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</si>
  <si>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</si>
  <si>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</si>
  <si>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</si>
  <si>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</si>
  <si>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</si>
  <si>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</si>
  <si>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</si>
  <si>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</si>
  <si>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</si>
  <si>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</si>
  <si>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</si>
  <si>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</si>
  <si>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</si>
  <si>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</si>
  <si>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</si>
  <si>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</si>
  <si>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</si>
  <si>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</si>
  <si>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</si>
  <si>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</si>
  <si>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</si>
  <si>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</si>
  <si>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</si>
  <si>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</si>
  <si>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</si>
  <si>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</si>
  <si>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</si>
  <si>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</si>
  <si>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</si>
  <si>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</si>
  <si>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</si>
  <si>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</si>
  <si>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</si>
  <si>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</si>
  <si>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</si>
  <si>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</si>
  <si>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</si>
  <si>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</si>
  <si>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</si>
  <si>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</si>
  <si>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</si>
  <si>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</si>
  <si>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</si>
  <si>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</si>
  <si>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</si>
  <si>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</si>
  <si>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</si>
  <si>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</si>
  <si>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</si>
  <si>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</si>
  <si>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</si>
  <si>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</si>
  <si>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</si>
  <si>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</si>
  <si>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</si>
  <si>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</si>
  <si>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</si>
  <si>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</si>
  <si>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</si>
  <si>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</si>
  <si>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</si>
  <si>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</si>
  <si>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</si>
  <si>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</si>
  <si>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</si>
  <si>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</si>
  <si>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</si>
  <si>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</si>
  <si>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</si>
  <si>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</si>
  <si>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</si>
  <si>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</si>
  <si>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</si>
  <si>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</si>
  <si>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</si>
  <si>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</si>
  <si>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</si>
  <si>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</si>
  <si>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</si>
  <si>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</si>
  <si>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</si>
  <si>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</si>
  <si>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</si>
  <si>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</si>
  <si>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</si>
  <si>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</si>
  <si>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</si>
  <si>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</si>
  <si>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</si>
  <si>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</si>
  <si>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</si>
  <si>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</si>
  <si>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</si>
  <si>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</si>
  <si>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</si>
  <si>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</si>
  <si>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</si>
  <si>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</si>
  <si>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</si>
  <si>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</si>
  <si>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</si>
  <si>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</si>
  <si>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</si>
  <si>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</si>
  <si>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</si>
  <si>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</si>
  <si>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</si>
  <si>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</si>
  <si>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</si>
  <si>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</si>
  <si>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</si>
  <si>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</si>
  <si>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</si>
  <si>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</si>
  <si>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</si>
  <si>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</si>
  <si>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</si>
  <si>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</si>
  <si>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</si>
  <si>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</si>
  <si>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</si>
  <si>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</si>
  <si>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</si>
  <si>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</si>
  <si>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</si>
  <si>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</si>
  <si>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</si>
  <si>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</si>
  <si>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</si>
  <si>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</si>
  <si>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</si>
  <si>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</si>
  <si>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</si>
  <si>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</si>
  <si>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</si>
  <si>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</si>
  <si>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</si>
  <si>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</si>
  <si>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</si>
  <si>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</si>
  <si>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</si>
  <si>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</si>
  <si>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</si>
  <si>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</si>
  <si>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</si>
  <si>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</si>
  <si>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</si>
  <si>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</si>
  <si>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</si>
  <si>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</si>
  <si>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</si>
  <si>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</si>
  <si>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</si>
  <si>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</si>
  <si>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</si>
  <si>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</si>
  <si>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</si>
  <si>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</si>
  <si>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</si>
  <si>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</si>
  <si>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</si>
  <si>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</si>
  <si>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</si>
  <si>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</si>
  <si>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</si>
  <si>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</si>
  <si>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</si>
  <si>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</si>
  <si>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</si>
  <si>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</si>
  <si>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</si>
  <si>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</si>
  <si>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</si>
  <si>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</si>
  <si>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</si>
  <si>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</si>
  <si>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</si>
  <si>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</si>
  <si>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</si>
  <si>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</si>
  <si>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</si>
  <si>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</si>
  <si>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</si>
  <si>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</si>
  <si>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</si>
  <si>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</si>
  <si>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</si>
  <si>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</si>
  <si>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</si>
  <si>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</si>
  <si>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</si>
  <si>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</si>
  <si>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</si>
  <si>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</si>
  <si>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</si>
  <si>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</si>
  <si>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</si>
  <si>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</si>
  <si>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</si>
  <si>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</si>
  <si>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</si>
  <si>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</si>
  <si>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</si>
  <si>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</si>
  <si>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</si>
  <si>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</si>
  <si>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</si>
  <si>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</si>
  <si>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</si>
  <si>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</si>
  <si>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</si>
  <si>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</si>
  <si>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</si>
  <si>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</si>
  <si>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</si>
  <si>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</si>
  <si>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</si>
  <si>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</si>
  <si>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</si>
  <si>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</si>
  <si>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</si>
  <si>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</si>
  <si>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</si>
  <si>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</si>
  <si>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</si>
  <si>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</si>
  <si>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</si>
  <si>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</si>
  <si>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</si>
  <si>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</si>
  <si>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</si>
  <si>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</si>
  <si>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</si>
  <si>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</si>
  <si>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</si>
  <si>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</si>
  <si>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</si>
  <si>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</si>
  <si>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</si>
  <si>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</si>
  <si>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</si>
  <si>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</si>
  <si>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</si>
  <si>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</si>
  <si>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</si>
  <si>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</si>
  <si>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</si>
  <si>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</si>
  <si>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</si>
  <si>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</si>
  <si>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</si>
  <si>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</si>
  <si>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</si>
  <si>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</si>
  <si>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</si>
  <si>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</si>
  <si>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</si>
  <si>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</si>
  <si>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</si>
  <si>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</si>
  <si>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</si>
  <si>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</si>
  <si>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</si>
  <si>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</si>
  <si>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</si>
  <si>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</si>
  <si>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</si>
  <si>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</si>
  <si>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</si>
  <si>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</si>
  <si>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</si>
  <si>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</si>
  <si>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</si>
  <si>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</si>
  <si>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</si>
  <si>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</si>
  <si>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</si>
  <si>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</si>
  <si>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</si>
  <si>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</si>
  <si>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</si>
  <si>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</si>
  <si>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</si>
  <si>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</si>
  <si>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</si>
  <si>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</si>
  <si>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</si>
  <si>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</si>
  <si>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</si>
  <si>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</si>
  <si>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</si>
  <si>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</si>
  <si>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</si>
  <si>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</si>
  <si>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</si>
  <si>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</si>
  <si>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</si>
  <si>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</si>
  <si>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</si>
  <si>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</si>
  <si>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</si>
  <si>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</si>
  <si>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</si>
  <si>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</si>
  <si>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</si>
  <si>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</si>
  <si>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</si>
  <si>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</si>
  <si>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</si>
  <si>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</si>
  <si>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</si>
  <si>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</si>
  <si>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</si>
  <si>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</si>
  <si>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</si>
  <si>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</si>
  <si>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</si>
  <si>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</si>
  <si>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</si>
  <si>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</si>
  <si>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</si>
  <si>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</si>
  <si>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</si>
  <si>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</si>
  <si>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</si>
  <si>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</si>
  <si>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</si>
  <si>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</si>
  <si>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</si>
  <si>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</si>
  <si>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</si>
  <si>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</si>
  <si>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</si>
  <si>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</si>
  <si>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</si>
  <si>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</si>
  <si>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</si>
  <si>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</si>
  <si>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</si>
  <si>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</si>
  <si>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</si>
  <si>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</si>
  <si>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</si>
  <si>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</si>
  <si>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</si>
  <si>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</si>
  <si>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</si>
  <si>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</si>
  <si>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</si>
  <si>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</si>
  <si>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</si>
  <si>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</si>
  <si>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</si>
  <si>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</si>
  <si>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</si>
  <si>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</si>
  <si>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</si>
  <si>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</si>
  <si>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</si>
  <si>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</si>
  <si>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</si>
  <si>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</si>
  <si>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</si>
  <si>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</si>
  <si>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</si>
  <si>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</si>
  <si>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</si>
  <si>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</si>
  <si>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</si>
  <si>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</si>
  <si>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</si>
  <si>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</si>
  <si>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</si>
  <si>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</si>
  <si>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</si>
  <si>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</si>
  <si>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</si>
  <si>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</si>
  <si>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</si>
  <si>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</si>
  <si>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</si>
  <si>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</si>
  <si>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</si>
  <si>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</si>
  <si>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</si>
  <si>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</si>
  <si>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</si>
  <si>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</si>
  <si>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</si>
  <si>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</si>
  <si>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</si>
  <si>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</si>
  <si>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</si>
  <si>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</si>
  <si>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</si>
  <si>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</si>
  <si>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</si>
  <si>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</si>
  <si>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</si>
  <si>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</si>
  <si>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</si>
  <si>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</si>
  <si>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</si>
  <si>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</si>
  <si>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</si>
  <si>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</si>
  <si>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</si>
  <si>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</si>
  <si>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</si>
  <si>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</si>
  <si>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</si>
  <si>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</si>
  <si>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</si>
  <si>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</si>
  <si>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</si>
  <si>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</si>
  <si>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</si>
  <si>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</si>
  <si>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</si>
  <si>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</si>
  <si>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</si>
  <si>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</si>
  <si>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</si>
  <si>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</si>
  <si>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</si>
  <si>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</si>
  <si>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</si>
  <si>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</si>
  <si>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</si>
  <si>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</si>
  <si>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</si>
  <si>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</si>
  <si>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</si>
  <si>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</si>
  <si>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</si>
  <si>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</si>
  <si>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</si>
  <si>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</si>
  <si>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</si>
  <si>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</si>
  <si>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</si>
  <si>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</si>
  <si>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</si>
  <si>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</si>
  <si>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</si>
  <si>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</si>
  <si>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</si>
  <si>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</si>
  <si>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</si>
  <si>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</si>
  <si>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</si>
  <si>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</si>
  <si>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</si>
  <si>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</si>
  <si>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</si>
  <si>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</si>
  <si>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</si>
  <si>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</si>
  <si>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</si>
  <si>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</si>
  <si>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</si>
  <si>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</si>
  <si>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</si>
  <si>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</si>
  <si>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</si>
  <si>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</si>
  <si>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</si>
  <si>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</si>
  <si>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</si>
  <si>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</si>
  <si>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</si>
  <si>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</si>
  <si>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</si>
  <si>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</si>
  <si>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</si>
  <si>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</si>
  <si>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</si>
  <si>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</si>
  <si>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</si>
  <si>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</si>
  <si>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</si>
  <si>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</si>
  <si>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</si>
  <si>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</si>
  <si>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</si>
  <si>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</si>
  <si>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</si>
  <si>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</si>
  <si>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</si>
  <si>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</si>
  <si>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</si>
  <si>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</si>
  <si>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</si>
  <si>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</si>
  <si>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</si>
  <si>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</si>
  <si>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</si>
  <si>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</si>
  <si>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</si>
  <si>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</si>
  <si>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</si>
  <si>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</si>
  <si>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</si>
  <si>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</si>
  <si>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</si>
  <si>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</si>
  <si>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</si>
  <si>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</si>
  <si>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</si>
  <si>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</si>
  <si>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</si>
  <si>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</si>
  <si>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</si>
  <si>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</si>
  <si>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</si>
  <si>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</si>
  <si>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</si>
  <si>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</si>
  <si>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</si>
  <si>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</si>
  <si>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</si>
  <si>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</si>
  <si>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</si>
  <si>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</si>
  <si>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</si>
  <si>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</si>
  <si>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</si>
  <si>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</si>
  <si>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</si>
  <si>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</si>
  <si>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</si>
  <si>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</si>
  <si>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</si>
  <si>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</si>
  <si>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</si>
  <si>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</si>
  <si>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</si>
  <si>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</si>
  <si>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</si>
  <si>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</si>
  <si>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</si>
  <si>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</si>
  <si>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</si>
  <si>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</si>
  <si>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</si>
  <si>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</si>
  <si>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</si>
  <si>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</si>
  <si>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</si>
  <si>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</si>
  <si>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</si>
  <si>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</si>
  <si>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</si>
  <si>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</si>
  <si>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</si>
  <si>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</si>
  <si>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</si>
  <si>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</si>
  <si>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</si>
  <si>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</si>
  <si>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</si>
  <si>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</si>
  <si>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</si>
  <si>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</si>
  <si>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</si>
  <si>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</si>
  <si>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</si>
  <si>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</si>
  <si>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</si>
  <si>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</si>
  <si>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</si>
  <si>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</si>
  <si>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</si>
  <si>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</si>
  <si>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</si>
  <si>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</si>
  <si>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</si>
  <si>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</si>
  <si>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</si>
  <si>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</si>
  <si>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</si>
  <si>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</si>
  <si>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</si>
  <si>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</si>
  <si>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</si>
  <si>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</si>
  <si>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</si>
  <si>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</si>
  <si>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</si>
  <si>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</si>
  <si>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</si>
  <si>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</si>
  <si>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</si>
  <si>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</si>
  <si>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</si>
  <si>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</si>
  <si>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</si>
  <si>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</si>
  <si>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</si>
  <si>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</si>
  <si>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</si>
  <si>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</si>
  <si>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</si>
  <si>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</si>
  <si>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</si>
  <si>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</si>
  <si>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</si>
  <si>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</si>
  <si>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</si>
  <si>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</si>
  <si>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</si>
  <si>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</si>
  <si>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</si>
  <si>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</si>
  <si>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</si>
  <si>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</si>
  <si>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</si>
  <si>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</si>
  <si>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</si>
  <si>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</si>
  <si>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</si>
  <si>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</si>
  <si>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</si>
  <si>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</si>
  <si>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</si>
  <si>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</si>
  <si>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</si>
  <si>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</si>
  <si>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</si>
  <si>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</si>
  <si>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</si>
  <si>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</si>
  <si>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</si>
  <si>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</si>
  <si>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</si>
  <si>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</si>
  <si>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</si>
  <si>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</si>
  <si>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</si>
  <si>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</si>
  <si>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</si>
  <si>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</si>
  <si>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</si>
  <si>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</si>
  <si>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</si>
  <si>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</si>
  <si>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</si>
  <si>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</si>
  <si>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</si>
  <si>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</si>
  <si>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</si>
  <si>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</si>
  <si>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</si>
  <si>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</si>
  <si>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</si>
  <si>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</si>
  <si>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</si>
  <si>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</si>
  <si>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</si>
  <si>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</si>
  <si>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</si>
  <si>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</si>
  <si>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</si>
  <si>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</si>
  <si>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</si>
  <si>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</si>
  <si>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</si>
  <si>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</si>
  <si>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</si>
  <si>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</si>
  <si>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</si>
  <si>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</si>
  <si>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</si>
  <si>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</si>
  <si>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</si>
  <si>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</si>
  <si>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</si>
  <si>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</si>
  <si>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</si>
  <si>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</si>
  <si>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</si>
  <si>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</si>
  <si>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</si>
  <si>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</si>
  <si>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</si>
  <si>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</si>
  <si>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</si>
  <si>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</si>
  <si>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</si>
  <si>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</si>
  <si>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</si>
  <si>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</si>
  <si>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</si>
  <si>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</si>
  <si>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</si>
  <si>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</si>
  <si>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</si>
  <si>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</si>
  <si>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</si>
  <si>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</si>
  <si>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</si>
  <si>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</si>
  <si>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</si>
  <si>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</si>
  <si>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</si>
  <si>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</si>
  <si>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</si>
  <si>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</si>
  <si>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</si>
  <si>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</si>
  <si>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</si>
  <si>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</si>
  <si>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</si>
  <si>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</si>
  <si>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</si>
  <si>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</si>
  <si>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</si>
  <si>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</si>
  <si>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</si>
  <si>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</si>
  <si>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</si>
  <si>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</si>
  <si>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</si>
  <si>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</si>
  <si>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</si>
  <si>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</si>
  <si>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</si>
  <si>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</si>
  <si>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</si>
  <si>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</si>
  <si>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</si>
  <si>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</si>
  <si>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</si>
  <si>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</si>
  <si>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</si>
  <si>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</si>
  <si>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</si>
  <si>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</si>
  <si>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</si>
  <si>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</si>
  <si>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</si>
  <si>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</si>
  <si>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</si>
  <si>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</si>
  <si>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</si>
  <si>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</si>
  <si>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</si>
  <si>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</si>
  <si>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</si>
  <si>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</si>
  <si>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</si>
  <si>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</si>
  <si>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</si>
  <si>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</si>
  <si>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</si>
  <si>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</si>
  <si>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</si>
  <si>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</si>
  <si>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</si>
  <si>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</si>
  <si>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</si>
  <si>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</si>
  <si>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</si>
  <si>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</si>
  <si>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</si>
  <si>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</si>
  <si>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</si>
  <si>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</si>
  <si>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</si>
  <si>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</si>
  <si>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</si>
  <si>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</si>
  <si>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</si>
  <si>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</si>
  <si>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</si>
  <si>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</si>
  <si>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</si>
  <si>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</si>
  <si>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</si>
  <si>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</si>
  <si>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</si>
  <si>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</si>
  <si>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</si>
  <si>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</si>
  <si>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</si>
  <si>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</si>
  <si>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</si>
  <si>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</si>
  <si>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</si>
  <si>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</si>
  <si>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</si>
  <si>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</si>
  <si>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</si>
  <si>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</si>
  <si>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</si>
  <si>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</si>
  <si>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</si>
  <si>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</si>
  <si>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</si>
  <si>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</si>
  <si>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</si>
  <si>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</si>
  <si>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</si>
  <si>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</si>
  <si>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</si>
  <si>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</si>
  <si>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</si>
  <si>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</si>
  <si>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</si>
  <si>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</si>
  <si>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</si>
  <si>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</si>
  <si>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</si>
  <si>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</si>
  <si>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</si>
  <si>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</si>
  <si>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</si>
  <si>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</si>
  <si>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</si>
  <si>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</si>
  <si>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</si>
  <si>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</si>
  <si>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</si>
  <si>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</si>
  <si>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</si>
  <si>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</si>
  <si>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</si>
  <si>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</si>
  <si>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</si>
  <si>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</si>
  <si>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</si>
  <si>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</si>
  <si>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</si>
  <si>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</si>
  <si>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</si>
  <si>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</si>
  <si>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</si>
  <si>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</si>
  <si>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</si>
  <si>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</si>
  <si>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</si>
  <si>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</si>
  <si>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</si>
  <si>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</si>
  <si>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</si>
  <si>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</si>
  <si>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</si>
  <si>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</si>
  <si>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</si>
  <si>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</si>
  <si>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</si>
  <si>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</si>
  <si>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</si>
  <si>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</si>
  <si>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</si>
  <si>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</si>
  <si>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</si>
  <si>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</si>
  <si>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</si>
  <si>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</si>
  <si>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</si>
  <si>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</si>
  <si>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</si>
  <si>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</si>
  <si>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</si>
  <si>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</si>
  <si>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</si>
  <si>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</si>
  <si>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</si>
  <si>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</si>
  <si>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</si>
  <si>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</si>
  <si>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</si>
  <si>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</si>
  <si>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</si>
  <si>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</si>
  <si>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</si>
  <si>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</si>
  <si>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</si>
  <si>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</si>
  <si>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</si>
  <si>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</si>
  <si>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</si>
  <si>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</si>
  <si>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</si>
  <si>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</si>
  <si>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</si>
  <si>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</si>
  <si>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</si>
  <si>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</si>
  <si>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</si>
  <si>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</si>
  <si>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</si>
  <si>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</si>
  <si>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</si>
  <si>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</si>
  <si>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</si>
  <si>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</si>
  <si>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</si>
  <si>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</si>
  <si>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</si>
  <si>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</si>
  <si>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</si>
  <si>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</si>
  <si>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</si>
  <si>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</si>
  <si>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</si>
  <si>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</si>
  <si>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</si>
  <si>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</si>
  <si>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</si>
  <si>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</si>
  <si>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</si>
  <si>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</si>
  <si>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</si>
  <si>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</si>
  <si>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</si>
  <si>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</si>
  <si>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</si>
  <si>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</si>
  <si>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</si>
  <si>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</si>
  <si>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</si>
  <si>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</si>
  <si>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</si>
  <si>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</si>
  <si>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</si>
  <si>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</si>
  <si>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</si>
  <si>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</si>
  <si>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</si>
  <si>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</si>
  <si>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</si>
  <si>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</si>
  <si>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</si>
  <si>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</si>
  <si>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</si>
  <si>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</si>
  <si>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</si>
  <si>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</si>
  <si>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</si>
  <si>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</si>
  <si>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</si>
  <si>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</si>
  <si>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</si>
  <si>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</si>
  <si>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</si>
  <si>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</si>
  <si>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</si>
  <si>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</si>
  <si>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</si>
  <si>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</si>
  <si>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</si>
  <si>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</si>
  <si>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</si>
  <si>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</si>
  <si>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</si>
  <si>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</si>
  <si>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</si>
  <si>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</si>
  <si>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</si>
  <si>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</si>
  <si>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</si>
  <si>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</si>
  <si>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</si>
  <si>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</si>
  <si>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</si>
  <si>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</si>
  <si>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</si>
  <si>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</si>
  <si>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</si>
  <si>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</si>
  <si>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</si>
  <si>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</si>
  <si>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</si>
  <si>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</si>
  <si>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</si>
  <si>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</si>
  <si>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</si>
  <si>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</si>
  <si>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</si>
  <si>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</si>
  <si>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</si>
  <si>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</si>
  <si>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</si>
  <si>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</si>
  <si>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</si>
  <si>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</si>
  <si>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</si>
  <si>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</si>
  <si>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</si>
  <si>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</si>
  <si>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</si>
  <si>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</si>
  <si>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</si>
  <si>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</si>
  <si>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</si>
  <si>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</si>
  <si>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</si>
  <si>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</si>
  <si>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</si>
  <si>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</si>
  <si>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</si>
  <si>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</si>
  <si>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</si>
  <si>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</si>
  <si>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</si>
  <si>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</si>
  <si>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</si>
  <si>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</si>
  <si>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</si>
  <si>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</si>
  <si>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</si>
  <si>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</si>
  <si>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</si>
  <si>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</si>
  <si>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</si>
  <si>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</si>
  <si>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</si>
  <si>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</si>
  <si>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</si>
  <si>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</si>
  <si>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</si>
  <si>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</si>
  <si>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</si>
  <si>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</si>
  <si>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</si>
  <si>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</si>
  <si>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</si>
  <si>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</si>
  <si>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</si>
  <si>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</si>
  <si>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</si>
  <si>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</si>
  <si>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</si>
  <si>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</si>
  <si>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</si>
  <si>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</si>
  <si>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</si>
  <si>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</si>
  <si>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</si>
  <si>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</si>
  <si>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</si>
  <si>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</si>
  <si>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</si>
  <si>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</si>
  <si>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</si>
  <si>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</si>
  <si>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</si>
  <si>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</si>
  <si>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</si>
  <si>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</si>
  <si>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</si>
  <si>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</si>
  <si>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</si>
  <si>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</si>
  <si>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</si>
  <si>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</si>
  <si>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</si>
  <si>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</si>
  <si>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</si>
  <si>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</si>
  <si>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</si>
  <si>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</si>
  <si>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</si>
  <si>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</si>
  <si>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</si>
  <si>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</si>
  <si>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</si>
  <si>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</si>
  <si>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</si>
  <si>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</si>
  <si>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</si>
  <si>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</si>
  <si>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</si>
  <si>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</si>
  <si>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</si>
  <si>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</si>
  <si>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</si>
  <si>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</si>
  <si>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</si>
  <si>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</si>
  <si>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</si>
  <si>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</si>
  <si>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</si>
  <si>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</si>
  <si>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</si>
  <si>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</si>
  <si>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</si>
  <si>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</si>
  <si>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</si>
  <si>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</si>
  <si>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</si>
  <si>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</si>
  <si>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</si>
  <si>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</si>
  <si>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</si>
  <si>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</si>
  <si>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</si>
  <si>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</si>
  <si>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</si>
  <si>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</si>
  <si>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</si>
  <si>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</si>
  <si>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</si>
  <si>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</si>
  <si>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</si>
  <si>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</si>
  <si>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</si>
  <si>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</si>
  <si>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</si>
  <si>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</si>
  <si>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</si>
  <si>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</si>
  <si>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</si>
  <si>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</si>
  <si>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</si>
  <si>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</si>
  <si>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</si>
  <si>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</si>
  <si>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</si>
  <si>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</si>
  <si>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</si>
  <si>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</si>
  <si>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</si>
  <si>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</si>
  <si>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</si>
  <si>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</si>
  <si>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</si>
  <si>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</si>
  <si>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</si>
  <si>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</si>
  <si>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</si>
  <si>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</si>
  <si>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</si>
  <si>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</si>
  <si>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</si>
  <si>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</si>
  <si>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</si>
  <si>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</si>
  <si>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</si>
  <si>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</si>
  <si>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</si>
  <si>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</si>
  <si>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</si>
  <si>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</si>
  <si>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</si>
  <si>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</si>
  <si>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</si>
  <si>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</si>
  <si>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</si>
  <si>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</si>
  <si>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</si>
  <si>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</si>
  <si>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</si>
  <si>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</si>
  <si>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</si>
  <si>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</si>
  <si>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</si>
  <si>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</si>
  <si>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</si>
  <si>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</si>
  <si>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</si>
  <si>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</si>
  <si>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</si>
  <si>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</si>
  <si>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</si>
  <si>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</si>
  <si>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</si>
  <si>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</si>
  <si>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</si>
  <si>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</si>
  <si>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</si>
  <si>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</si>
  <si>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</si>
  <si>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</si>
  <si>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</si>
  <si>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</si>
  <si>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</si>
  <si>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</si>
  <si>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</si>
  <si>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</si>
  <si>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</si>
  <si>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</si>
  <si>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</si>
  <si>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</si>
  <si>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</si>
  <si>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</si>
  <si>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</si>
  <si>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</si>
  <si>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</si>
  <si>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</si>
  <si>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</si>
  <si>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</si>
  <si>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</si>
  <si>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</si>
  <si>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</si>
  <si>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</si>
  <si>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</si>
  <si>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</si>
  <si>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</si>
  <si>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</si>
  <si>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</si>
  <si>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</si>
  <si>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</si>
  <si>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</si>
  <si>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</si>
  <si>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</si>
  <si>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</si>
  <si>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</si>
  <si>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</si>
  <si>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</si>
  <si>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</si>
  <si>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</si>
  <si>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</si>
  <si>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</si>
  <si>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</si>
  <si>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</si>
  <si>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</si>
  <si>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</si>
  <si>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</si>
  <si>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</si>
  <si>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</si>
  <si>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</si>
  <si>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</si>
  <si>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</si>
  <si>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</si>
  <si>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</si>
  <si>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</si>
  <si>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</si>
  <si>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</si>
  <si>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</si>
  <si>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</si>
  <si>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</si>
  <si>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</si>
  <si>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</si>
  <si>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</si>
  <si>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</si>
  <si>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</si>
  <si>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</si>
  <si>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</si>
  <si>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</si>
  <si>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</si>
  <si>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</si>
  <si>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</si>
  <si>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</si>
  <si>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</si>
  <si>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</si>
  <si>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</si>
  <si>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</si>
  <si>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</si>
  <si>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</si>
  <si>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</si>
  <si>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</si>
  <si>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</si>
  <si>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</si>
  <si>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</si>
  <si>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</si>
  <si>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</si>
  <si>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</si>
  <si>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</si>
  <si>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</si>
  <si>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</si>
  <si>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</si>
  <si>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</si>
  <si>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</si>
  <si>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</si>
  <si>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</si>
  <si>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</si>
  <si>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</si>
  <si>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</si>
  <si>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</si>
  <si>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</si>
  <si>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</si>
  <si>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</si>
  <si>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</si>
  <si>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</si>
  <si>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</si>
  <si>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</si>
  <si>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</si>
  <si>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</si>
  <si>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</si>
  <si>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</si>
  <si>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</si>
  <si>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</si>
  <si>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</si>
  <si>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</si>
  <si>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</si>
  <si>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</si>
  <si>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</si>
  <si>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</si>
  <si>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</si>
  <si>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</si>
  <si>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</si>
  <si>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</si>
  <si>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</si>
  <si>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</si>
  <si>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</si>
  <si>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</si>
  <si>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</si>
  <si>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</si>
  <si>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</si>
  <si>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</si>
  <si>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</si>
  <si>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</si>
  <si>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</si>
  <si>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</si>
  <si>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</si>
  <si>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</si>
  <si>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</si>
  <si>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</si>
  <si>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</si>
  <si>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</si>
  <si>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</si>
  <si>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</si>
  <si>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</si>
  <si>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</si>
  <si>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</si>
  <si>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</si>
  <si>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</si>
  <si>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</si>
  <si>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</si>
  <si>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</si>
  <si>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</si>
  <si>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</si>
  <si>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</si>
  <si>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</si>
  <si>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</si>
  <si>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</si>
  <si>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</si>
  <si>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</si>
  <si>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</si>
  <si>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</si>
  <si>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</si>
  <si>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</si>
  <si>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</si>
  <si>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</si>
  <si>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</si>
  <si>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</si>
  <si>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</si>
  <si>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</si>
  <si>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</si>
  <si>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</si>
  <si>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</si>
  <si>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</si>
  <si>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</si>
  <si>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</si>
  <si>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</si>
  <si>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</si>
  <si>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</si>
  <si>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</si>
  <si>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</si>
  <si>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</si>
  <si>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</si>
  <si>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</si>
  <si>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</si>
  <si>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</si>
  <si>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</si>
  <si>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</si>
  <si>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</si>
  <si>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</si>
  <si>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</si>
  <si>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</si>
  <si>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</si>
  <si>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</si>
  <si>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</si>
  <si>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</si>
  <si>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</si>
  <si>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</si>
  <si>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</si>
  <si>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</si>
  <si>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</si>
  <si>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</si>
  <si>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</si>
  <si>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</si>
  <si>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</si>
  <si>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</si>
  <si>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</si>
  <si>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</si>
  <si>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</si>
  <si>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</si>
  <si>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</si>
  <si>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</si>
  <si>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</si>
  <si>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</si>
  <si>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</si>
  <si>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</si>
  <si>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</si>
  <si>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</si>
  <si>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</si>
  <si>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</si>
  <si>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</si>
  <si>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</si>
  <si>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</si>
  <si>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</si>
  <si>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</si>
  <si>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</si>
  <si>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</si>
  <si>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</si>
  <si>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</si>
  <si>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</si>
  <si>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</si>
  <si>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</si>
  <si>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</si>
  <si>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</si>
  <si>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</si>
  <si>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</si>
  <si>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</si>
  <si>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</si>
  <si>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</si>
  <si>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</si>
  <si>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</si>
  <si>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</si>
  <si>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</si>
  <si>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</si>
  <si>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</si>
  <si>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</si>
  <si>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</si>
  <si>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</si>
  <si>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</si>
  <si>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</si>
  <si>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</si>
  <si>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</si>
  <si>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</si>
  <si>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</si>
  <si>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</si>
  <si>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</si>
  <si>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</si>
  <si>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</si>
  <si>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</si>
  <si>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</si>
  <si>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</si>
  <si>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</si>
  <si>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</si>
  <si>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</si>
  <si>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</si>
  <si>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</si>
  <si>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</si>
  <si>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</si>
  <si>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</si>
  <si>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</si>
  <si>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</si>
  <si>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</si>
  <si>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</si>
  <si>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</si>
  <si>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</si>
  <si>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</si>
  <si>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</si>
  <si>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</si>
  <si>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</si>
  <si>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</si>
  <si>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</si>
  <si>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</si>
  <si>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</si>
  <si>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</si>
  <si>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</si>
  <si>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</si>
  <si>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</si>
  <si>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</si>
  <si>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</si>
  <si>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</si>
  <si>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</si>
  <si>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</si>
  <si>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</si>
  <si>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</si>
  <si>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</si>
  <si>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</si>
  <si>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</si>
  <si>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</si>
  <si>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</si>
  <si>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</si>
  <si>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</si>
  <si>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</si>
  <si>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</si>
  <si>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</si>
  <si>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</si>
  <si>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</si>
  <si>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</si>
  <si>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</si>
  <si>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</si>
  <si>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</si>
  <si>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</si>
  <si>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</si>
  <si>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</si>
  <si>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</si>
  <si>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</si>
  <si>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</si>
  <si>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</si>
  <si>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</si>
  <si>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</si>
  <si>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</si>
  <si>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</si>
  <si>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</si>
  <si>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</si>
  <si>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</si>
  <si>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</si>
  <si>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</si>
  <si>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</si>
  <si>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</si>
  <si>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</si>
  <si>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</si>
  <si>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</si>
  <si>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</si>
  <si>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</si>
  <si>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</si>
  <si>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</si>
  <si>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</si>
  <si>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</si>
  <si>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</si>
  <si>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</si>
  <si>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</si>
  <si>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</si>
  <si>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</si>
  <si>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</si>
  <si>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</si>
  <si>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</si>
  <si>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</si>
  <si>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</si>
  <si>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</si>
  <si>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</si>
  <si>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</si>
  <si>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</si>
  <si>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</si>
  <si>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</si>
  <si>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</si>
  <si>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</si>
  <si>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</si>
  <si>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</si>
  <si>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</si>
  <si>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</si>
  <si>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</si>
  <si>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</si>
  <si>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</si>
  <si>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</si>
  <si>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</si>
  <si>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</si>
  <si>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</si>
  <si>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</si>
  <si>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</si>
  <si>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</si>
  <si>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</si>
  <si>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</si>
  <si>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</si>
  <si>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</si>
  <si>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</si>
  <si>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</si>
  <si>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</si>
  <si>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</si>
  <si>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</si>
  <si>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</si>
  <si>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</si>
  <si>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</si>
  <si>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</si>
  <si>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</si>
  <si>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</si>
  <si>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</si>
  <si>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</si>
  <si>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</si>
  <si>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</si>
  <si>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</si>
  <si>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</si>
  <si>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</si>
  <si>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</si>
  <si>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</si>
  <si>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</si>
  <si>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</si>
  <si>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</si>
  <si>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</si>
  <si>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</si>
  <si>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</si>
  <si>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</si>
  <si>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</si>
  <si>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</si>
  <si>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</si>
  <si>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</si>
  <si>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</si>
  <si>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</si>
  <si>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</si>
  <si>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</si>
  <si>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</si>
  <si>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</si>
  <si>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</si>
  <si>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</si>
  <si>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</si>
  <si>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</si>
  <si>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</si>
  <si>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</si>
  <si>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</si>
  <si>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</si>
  <si>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</si>
  <si>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</si>
  <si>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</si>
  <si>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</si>
  <si>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</si>
  <si>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</si>
  <si>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</si>
  <si>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</si>
  <si>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</si>
  <si>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</si>
  <si>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</si>
  <si>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</si>
  <si>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</si>
  <si>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</si>
  <si>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</si>
  <si>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</si>
  <si>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</si>
  <si>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</si>
  <si>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</si>
  <si>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</si>
  <si>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</si>
  <si>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</si>
  <si>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</si>
  <si>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</si>
  <si>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</si>
  <si>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</si>
  <si>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</si>
  <si>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</si>
  <si>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</si>
  <si>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</si>
  <si>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</si>
  <si>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</si>
  <si>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</si>
  <si>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</si>
  <si>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</si>
  <si>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</si>
  <si>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</si>
  <si>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</si>
  <si>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</si>
  <si>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</si>
  <si>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</si>
  <si>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</si>
  <si>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</si>
  <si>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</si>
  <si>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</si>
  <si>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</si>
  <si>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</si>
  <si>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</si>
  <si>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</si>
  <si>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</si>
  <si>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</si>
  <si>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</si>
  <si>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</si>
  <si>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</si>
  <si>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</si>
  <si>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</si>
  <si>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</si>
  <si>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</si>
  <si>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</si>
  <si>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</si>
  <si>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</si>
  <si>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</si>
  <si>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</si>
  <si>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</si>
  <si>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</si>
  <si>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</si>
  <si>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</si>
  <si>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</si>
  <si>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</si>
  <si>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</si>
  <si>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</si>
  <si>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</si>
  <si>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</si>
  <si>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</si>
  <si>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</si>
  <si>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</si>
  <si>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</si>
  <si>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</si>
  <si>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</si>
  <si>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</si>
  <si>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</si>
  <si>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</si>
  <si>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</si>
  <si>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</si>
  <si>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</si>
  <si>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</si>
  <si>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</si>
  <si>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</si>
  <si>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</si>
  <si>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</si>
  <si>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</si>
  <si>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</si>
  <si>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</si>
  <si>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</si>
  <si>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</si>
  <si>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</si>
  <si>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</si>
  <si>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</si>
  <si>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</si>
  <si>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</si>
  <si>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</si>
  <si>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</si>
  <si>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</si>
  <si>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</si>
  <si>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</si>
  <si>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</si>
  <si>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</si>
  <si>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</si>
  <si>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</si>
  <si>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</si>
  <si>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</si>
  <si>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</si>
  <si>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</si>
  <si>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</si>
  <si>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</si>
  <si>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</si>
  <si>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</si>
  <si>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</si>
  <si>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</si>
  <si>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</si>
  <si>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</si>
  <si>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</si>
  <si>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</si>
  <si>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</si>
  <si>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</si>
  <si>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</si>
  <si>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</si>
  <si>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</si>
  <si>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</si>
  <si>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</si>
  <si>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</si>
  <si>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</si>
  <si>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</si>
  <si>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</si>
  <si>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</si>
  <si>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</si>
  <si>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</si>
  <si>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</si>
  <si>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</si>
  <si>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</si>
  <si>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</si>
  <si>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</si>
  <si>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</si>
  <si>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</si>
  <si>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</si>
  <si>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</si>
  <si>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</si>
  <si>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</si>
  <si>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</si>
  <si>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</si>
  <si>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</si>
  <si>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</si>
  <si>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</si>
  <si>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</si>
  <si>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</si>
  <si>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</si>
  <si>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</si>
  <si>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</si>
  <si>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</si>
  <si>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</si>
  <si>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</si>
  <si>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</si>
  <si>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</si>
  <si>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</si>
  <si>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</si>
  <si>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</si>
  <si>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</si>
  <si>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</si>
  <si>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</si>
  <si>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</si>
  <si>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</si>
  <si>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</si>
  <si>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</si>
  <si>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</si>
  <si>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</si>
  <si>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</si>
  <si>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</si>
  <si>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</si>
  <si>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</si>
  <si>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</si>
  <si>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</si>
  <si>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</si>
  <si>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</si>
  <si>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</si>
  <si>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</si>
  <si>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</si>
  <si>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</si>
  <si>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</si>
  <si>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</si>
  <si>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</si>
  <si>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</si>
  <si>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</si>
  <si>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</si>
  <si>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</si>
  <si>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</si>
  <si>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</si>
  <si>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</si>
  <si>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</si>
  <si>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</si>
  <si>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</si>
  <si>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</si>
  <si>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</si>
  <si>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</si>
  <si>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</si>
  <si>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</si>
  <si>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</si>
  <si>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</si>
  <si>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</si>
  <si>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</si>
  <si>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</si>
  <si>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</si>
  <si>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</si>
  <si>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</si>
  <si>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</si>
  <si>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</si>
  <si>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</si>
  <si>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</si>
  <si>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</si>
  <si>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</si>
  <si>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</si>
  <si>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</si>
  <si>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</si>
  <si>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</si>
  <si>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</si>
  <si>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</si>
  <si>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</si>
  <si>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</si>
  <si>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</si>
  <si>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</si>
  <si>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</si>
  <si>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</si>
  <si>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</si>
  <si>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</si>
  <si>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</si>
  <si>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</si>
  <si>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</si>
  <si>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</si>
  <si>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</si>
  <si>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</si>
  <si>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</si>
  <si>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</si>
  <si>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</si>
  <si>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</si>
  <si>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</si>
  <si>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</si>
  <si>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</si>
  <si>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</si>
  <si>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</si>
  <si>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</si>
  <si>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</si>
  <si>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</si>
  <si>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</si>
  <si>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</si>
  <si>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</si>
  <si>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</si>
  <si>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</si>
  <si>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</si>
  <si>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</si>
  <si>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</si>
  <si>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</si>
  <si>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</si>
  <si>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</si>
  <si>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</si>
  <si>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</si>
  <si>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</si>
  <si>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</si>
  <si>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</si>
  <si>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</si>
  <si>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</si>
  <si>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</si>
  <si>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</si>
  <si>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</si>
  <si>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</si>
  <si>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</si>
  <si>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</si>
  <si>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</si>
  <si>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</si>
  <si>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</si>
  <si>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</si>
  <si>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</si>
  <si>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</si>
  <si>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</si>
  <si>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</si>
  <si>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</si>
  <si>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</si>
  <si>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</si>
  <si>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</si>
  <si>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</si>
  <si>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</si>
  <si>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</si>
  <si>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</si>
  <si>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</si>
  <si>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</si>
  <si>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</si>
  <si>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</si>
  <si>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</si>
  <si>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</si>
  <si>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</si>
  <si>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</si>
  <si>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</si>
  <si>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</si>
  <si>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</si>
  <si>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</si>
  <si>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</si>
  <si>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</si>
  <si>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</si>
  <si>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</si>
  <si>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</si>
  <si>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</si>
  <si>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</si>
  <si>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</si>
  <si>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</si>
  <si>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</si>
  <si>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</si>
  <si>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</si>
  <si>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</si>
  <si>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</si>
  <si>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</si>
  <si>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</si>
  <si>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</si>
  <si>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</si>
  <si>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</si>
  <si>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</si>
  <si>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</si>
  <si>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</si>
  <si>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</si>
  <si>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</si>
  <si>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</si>
  <si>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</si>
  <si>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</si>
  <si>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</si>
  <si>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</si>
  <si>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</si>
  <si>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</si>
  <si>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</si>
  <si>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</si>
  <si>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</si>
  <si>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</si>
  <si>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</si>
  <si>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</si>
  <si>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</si>
  <si>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</si>
  <si>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</si>
  <si>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</si>
  <si>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</si>
  <si>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</si>
  <si>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</si>
  <si>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</si>
  <si>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</si>
  <si>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</si>
  <si>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</si>
  <si>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</si>
  <si>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</si>
  <si>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</si>
  <si>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</si>
  <si>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</si>
  <si>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</si>
  <si>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</si>
  <si>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</si>
  <si>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</si>
  <si>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</si>
  <si>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</si>
  <si>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</si>
  <si>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</si>
  <si>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</si>
  <si>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</si>
  <si>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</si>
  <si>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</si>
  <si>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</si>
  <si>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</si>
  <si>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</si>
  <si>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</si>
  <si>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</si>
  <si>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</si>
  <si>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</si>
  <si>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</si>
  <si>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</si>
  <si>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</si>
  <si>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</si>
  <si>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</si>
  <si>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</si>
  <si>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</si>
  <si>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</si>
  <si>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</si>
  <si>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</si>
  <si>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</si>
  <si>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</si>
  <si>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</si>
  <si>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</si>
  <si>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</si>
  <si>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</si>
  <si>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</si>
  <si>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</si>
  <si>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</si>
  <si>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</si>
  <si>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</si>
  <si>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</si>
  <si>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</si>
  <si>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</si>
  <si>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</si>
  <si>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</si>
  <si>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</si>
  <si>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</si>
  <si>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</si>
  <si>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</si>
  <si>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</si>
  <si>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</si>
  <si>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</si>
  <si>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</si>
  <si>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</si>
  <si>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</si>
  <si>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</si>
  <si>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</si>
  <si>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</si>
  <si>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</si>
  <si>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</si>
  <si>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</si>
  <si>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</si>
  <si>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</si>
  <si>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</si>
  <si>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</si>
  <si>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</si>
  <si>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</si>
  <si>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</si>
  <si>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</si>
  <si>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</si>
  <si>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</si>
  <si>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</si>
  <si>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</si>
  <si>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</si>
  <si>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</si>
  <si>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</si>
  <si>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</si>
  <si>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</si>
  <si>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</si>
  <si>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</si>
  <si>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</si>
  <si>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</si>
  <si>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</si>
  <si>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</si>
  <si>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</si>
  <si>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</si>
  <si>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</si>
  <si>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</si>
  <si>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</si>
  <si>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</si>
  <si>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</si>
  <si>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</si>
  <si>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</si>
  <si>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</si>
  <si>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</si>
  <si>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</si>
  <si>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</si>
  <si>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</si>
  <si>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</si>
  <si>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</si>
  <si>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</si>
  <si>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</si>
  <si>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</si>
  <si>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</si>
  <si>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</si>
  <si>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</si>
  <si>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</si>
  <si>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</si>
  <si>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</si>
  <si>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</si>
  <si>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</si>
  <si>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</si>
  <si>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</si>
  <si>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</si>
  <si>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</si>
  <si>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</si>
  <si>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</si>
  <si>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</si>
  <si>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</si>
  <si>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</si>
  <si>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</si>
  <si>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</si>
  <si>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</si>
  <si>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</si>
  <si>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</si>
  <si>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</si>
  <si>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</si>
  <si>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</si>
  <si>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</si>
  <si>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</si>
  <si>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</si>
  <si>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</si>
  <si>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</si>
  <si>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</si>
  <si>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</si>
  <si>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</si>
  <si>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</si>
  <si>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</si>
  <si>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</si>
  <si>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</si>
  <si>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</si>
  <si>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</si>
  <si>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</si>
  <si>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</si>
  <si>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</si>
  <si>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</si>
  <si>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</si>
  <si>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</si>
  <si>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</si>
  <si>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</si>
  <si>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</si>
  <si>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</si>
  <si>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</si>
  <si>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</si>
  <si>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</si>
  <si>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</si>
  <si>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</si>
  <si>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</si>
  <si>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</si>
  <si>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</si>
  <si>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</si>
  <si>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</si>
  <si>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</si>
  <si>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</si>
  <si>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</si>
  <si>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</si>
  <si>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</si>
  <si>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</si>
  <si>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</si>
  <si>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</si>
  <si>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</si>
  <si>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</si>
  <si>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</si>
  <si>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</si>
  <si>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</si>
  <si>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</si>
  <si>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</si>
  <si>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</si>
  <si>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</si>
  <si>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</si>
  <si>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</si>
  <si>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</si>
  <si>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</si>
  <si>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</si>
  <si>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</si>
  <si>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</si>
  <si>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</si>
  <si>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</si>
  <si>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</si>
  <si>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</si>
  <si>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</si>
  <si>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</si>
  <si>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</si>
  <si>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</si>
  <si>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</si>
  <si>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</si>
  <si>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</si>
  <si>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</si>
  <si>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</si>
  <si>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</si>
  <si>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</si>
  <si>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</si>
  <si>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</si>
  <si>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</si>
  <si>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</si>
  <si>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</si>
  <si>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</si>
  <si>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</si>
  <si>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</si>
  <si>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</si>
  <si>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</si>
  <si>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</si>
  <si>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</si>
  <si>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</si>
  <si>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</si>
  <si>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</si>
  <si>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</si>
  <si>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</si>
  <si>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</si>
  <si>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</si>
  <si>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</si>
  <si>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</si>
  <si>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</si>
  <si>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</si>
  <si>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</si>
  <si>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</si>
  <si>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</si>
  <si>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</si>
  <si>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</si>
  <si>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</si>
  <si>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</si>
  <si>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</si>
  <si>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</si>
  <si>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</si>
  <si>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</si>
  <si>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</si>
  <si>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</si>
  <si>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</si>
  <si>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</si>
  <si>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</si>
  <si>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</si>
  <si>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</si>
  <si>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</si>
  <si>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</si>
  <si>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</si>
  <si>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</si>
  <si>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</si>
  <si>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</si>
  <si>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</si>
  <si>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</si>
  <si>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</si>
  <si>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</si>
  <si>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</si>
  <si>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</si>
  <si>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</si>
  <si>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</si>
  <si>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</si>
  <si>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</si>
  <si>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</si>
  <si>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</si>
  <si>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</si>
  <si>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</si>
  <si>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</si>
  <si>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</si>
  <si>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</si>
  <si>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</si>
  <si>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</si>
  <si>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</si>
  <si>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</si>
  <si>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</si>
  <si>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</si>
  <si>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</si>
  <si>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</si>
  <si>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</si>
  <si>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</si>
  <si>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</si>
  <si>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</si>
  <si>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</si>
  <si>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</si>
  <si>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</si>
  <si>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</si>
  <si>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</si>
  <si>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</si>
  <si>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</si>
  <si>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</si>
  <si>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</si>
  <si>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</si>
  <si>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</si>
  <si>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</si>
  <si>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</si>
  <si>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</si>
  <si>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</si>
  <si>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</si>
  <si>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</si>
  <si>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</si>
  <si>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</si>
  <si>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</si>
  <si>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</si>
  <si>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</si>
  <si>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</si>
  <si>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</si>
  <si>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</si>
  <si>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</si>
  <si>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</si>
  <si>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</si>
  <si>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</si>
  <si>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</si>
  <si>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</si>
  <si>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</si>
  <si>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</si>
  <si>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</si>
  <si>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</si>
  <si>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</si>
  <si>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</si>
  <si>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</si>
  <si>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</si>
  <si>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</si>
  <si>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</si>
  <si>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</si>
  <si>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</si>
  <si>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</si>
  <si>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</si>
  <si>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</si>
  <si>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</si>
  <si>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</si>
  <si>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</si>
  <si>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</si>
  <si>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</si>
  <si>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</si>
  <si>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</si>
  <si>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</si>
  <si>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</si>
  <si>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</si>
  <si>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</si>
  <si>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</si>
  <si>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</si>
  <si>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</si>
  <si>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</si>
  <si>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</si>
  <si>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</si>
  <si>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</si>
  <si>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</si>
  <si>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</si>
  <si>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</si>
  <si>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</si>
  <si>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</si>
  <si>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</si>
  <si>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</si>
  <si>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</si>
  <si>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</si>
  <si>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</si>
  <si>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</si>
  <si>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</si>
  <si>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</si>
  <si>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</si>
  <si>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</si>
  <si>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</si>
  <si>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</si>
  <si>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</si>
  <si>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</si>
  <si>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</si>
  <si>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</si>
  <si>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</si>
  <si>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</si>
  <si>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</si>
  <si>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</si>
  <si>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</si>
  <si>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</si>
  <si>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</si>
  <si>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</si>
  <si>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</si>
  <si>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</si>
  <si>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</si>
  <si>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</si>
  <si>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</si>
  <si>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</si>
  <si>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</si>
  <si>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</si>
  <si>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</si>
  <si>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</si>
  <si>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</si>
  <si>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</si>
  <si>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</si>
  <si>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</si>
  <si>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</si>
  <si>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</si>
  <si>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</si>
  <si>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</si>
  <si>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</si>
  <si>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</si>
  <si>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</si>
  <si>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</si>
  <si>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</si>
  <si>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</si>
  <si>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</si>
  <si>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</si>
  <si>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</si>
  <si>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</si>
  <si>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</si>
  <si>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</si>
  <si>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</si>
  <si>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</si>
  <si>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</si>
  <si>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</si>
  <si>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</si>
  <si>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</si>
  <si>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</si>
  <si>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</si>
  <si>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</si>
  <si>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</si>
  <si>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</si>
  <si>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</si>
  <si>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</si>
  <si>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</si>
  <si>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</si>
  <si>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</si>
  <si>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</si>
  <si>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</si>
  <si>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</si>
  <si>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</si>
  <si>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</si>
  <si>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</si>
  <si>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</si>
  <si>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</si>
  <si>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</si>
  <si>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</si>
  <si>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</si>
  <si>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</si>
  <si>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</si>
  <si>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</si>
  <si>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</si>
  <si>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</si>
  <si>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</si>
  <si>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</si>
  <si>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</si>
  <si>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</si>
  <si>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</si>
  <si>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</si>
  <si>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</si>
  <si>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</si>
  <si>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</si>
  <si>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</si>
  <si>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</si>
  <si>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</si>
  <si>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</si>
  <si>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</si>
  <si>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</si>
  <si>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</si>
  <si>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</si>
  <si>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</si>
  <si>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</si>
  <si>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</si>
  <si>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</si>
  <si>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</si>
  <si>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</si>
  <si>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</si>
  <si>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</si>
  <si>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</si>
  <si>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</si>
  <si>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</si>
  <si>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</si>
  <si>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</si>
  <si>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</si>
  <si>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</si>
  <si>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</si>
  <si>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</si>
  <si>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</si>
  <si>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</si>
  <si>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</si>
  <si>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</si>
  <si>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</si>
  <si>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</si>
  <si>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</si>
  <si>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</si>
  <si>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</si>
  <si>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</si>
  <si>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</si>
  <si>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</si>
  <si>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</si>
  <si>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</si>
  <si>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</si>
  <si>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</si>
  <si>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</si>
  <si>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</si>
  <si>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</si>
  <si>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</si>
  <si>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</si>
  <si>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</si>
  <si>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</si>
  <si>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</si>
  <si>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</si>
  <si>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</si>
  <si>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</si>
  <si>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</si>
  <si>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</si>
  <si>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</si>
  <si>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</si>
  <si>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</si>
  <si>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</si>
  <si>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</si>
  <si>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</si>
  <si>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</si>
  <si>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</si>
  <si>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</si>
  <si>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</si>
  <si>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</si>
  <si>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</si>
  <si>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</si>
  <si>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</si>
  <si>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</si>
  <si>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</si>
  <si>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</si>
  <si>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</si>
  <si>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</si>
  <si>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</si>
  <si>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</si>
  <si>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</si>
  <si>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</si>
  <si>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</si>
  <si>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</si>
  <si>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</si>
  <si>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</si>
  <si>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</si>
  <si>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</si>
  <si>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</si>
  <si>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</si>
  <si>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</si>
  <si>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</si>
  <si>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</si>
  <si>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</si>
  <si>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</si>
  <si>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</si>
  <si>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</si>
  <si>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</si>
  <si>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</si>
  <si>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</si>
  <si>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</si>
  <si>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</si>
  <si>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</si>
  <si>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</si>
  <si>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</si>
  <si>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</si>
  <si>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</si>
  <si>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</si>
  <si>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</si>
  <si>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</si>
  <si>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</si>
  <si>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</si>
  <si>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</si>
  <si>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</si>
  <si>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</si>
  <si>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</si>
  <si>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</si>
  <si>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</si>
  <si>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</si>
  <si>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</si>
  <si>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</si>
  <si>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</si>
  <si>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</si>
  <si>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</si>
  <si>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</si>
  <si>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</si>
  <si>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</si>
  <si>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</si>
  <si>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</si>
  <si>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</si>
  <si>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</si>
  <si>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</si>
  <si>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</si>
  <si>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</si>
  <si>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</si>
  <si>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</si>
  <si>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</si>
  <si>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</si>
  <si>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</si>
  <si>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</si>
  <si>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</si>
  <si>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</si>
  <si>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</si>
  <si>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</si>
  <si>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</si>
  <si>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</si>
  <si>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</si>
  <si>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</si>
  <si>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</si>
  <si>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</si>
  <si>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</si>
  <si>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</si>
  <si>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</si>
  <si>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</si>
  <si>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</si>
  <si>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</si>
  <si>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</si>
  <si>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</si>
  <si>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</si>
  <si>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</si>
  <si>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</si>
  <si>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</si>
  <si>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</si>
  <si>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</si>
  <si>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</si>
  <si>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</si>
  <si>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</si>
  <si>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</si>
  <si>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</si>
  <si>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</si>
  <si>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</si>
  <si>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</si>
  <si>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</si>
  <si>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</si>
  <si>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</si>
  <si>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</si>
  <si>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</si>
  <si>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</si>
  <si>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</si>
  <si>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</si>
  <si>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</si>
  <si>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</si>
  <si>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</si>
  <si>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</si>
  <si>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</si>
  <si>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</si>
  <si>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</si>
  <si>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</si>
  <si>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</si>
  <si>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</si>
  <si>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</si>
  <si>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</si>
  <si>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</si>
  <si>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</si>
  <si>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</si>
  <si>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</si>
  <si>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</si>
  <si>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</si>
  <si>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</si>
  <si>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</si>
  <si>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</si>
  <si>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</si>
  <si>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</si>
  <si>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</si>
  <si>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</si>
  <si>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</si>
  <si>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</si>
  <si>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</si>
  <si>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</si>
  <si>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</si>
  <si>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</si>
  <si>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</si>
  <si>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</si>
  <si>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</si>
  <si>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</si>
  <si>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</si>
  <si>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</si>
  <si>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</si>
  <si>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</si>
  <si>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</si>
  <si>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</si>
  <si>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</si>
  <si>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</si>
  <si>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</si>
  <si>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</si>
  <si>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</si>
  <si>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</si>
  <si>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</si>
  <si>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</si>
  <si>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</si>
  <si>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</si>
  <si>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</si>
  <si>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</si>
  <si>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</si>
  <si>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</si>
  <si>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</si>
  <si>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</si>
  <si>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</si>
  <si>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</si>
  <si>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</si>
  <si>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</si>
  <si>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</si>
  <si>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</si>
  <si>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</si>
  <si>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</si>
  <si>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</si>
  <si>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</si>
  <si>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</si>
  <si>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</si>
  <si>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</si>
  <si>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</si>
  <si>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</si>
  <si>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</si>
  <si>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</si>
  <si>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</si>
  <si>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</si>
  <si>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</si>
  <si>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</si>
  <si>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</si>
  <si>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</si>
  <si>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</si>
  <si>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</si>
  <si>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</si>
  <si>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</si>
  <si>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</si>
  <si>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</si>
  <si>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</si>
  <si>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</si>
  <si>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</si>
  <si>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</si>
  <si>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</si>
  <si>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</si>
  <si>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</si>
  <si>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</si>
  <si>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</si>
  <si>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</si>
  <si>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</si>
  <si>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</si>
  <si>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</si>
  <si>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</si>
  <si>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</si>
  <si>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</si>
  <si>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</si>
  <si>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</si>
  <si>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</si>
  <si>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</si>
  <si>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</si>
  <si>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</si>
  <si>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</si>
  <si>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</si>
  <si>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</si>
  <si>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</si>
  <si>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</si>
  <si>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</si>
  <si>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</si>
  <si>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</si>
  <si>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</si>
  <si>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</si>
  <si>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</si>
  <si>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</si>
  <si>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</si>
  <si>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</si>
  <si>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</si>
  <si>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</si>
  <si>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</si>
  <si>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</si>
  <si>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</si>
  <si>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</si>
  <si>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</si>
  <si>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</si>
  <si>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</si>
  <si>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</si>
  <si>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</si>
  <si>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</si>
  <si>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</si>
  <si>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</si>
  <si>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</si>
  <si>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</si>
  <si>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</si>
  <si>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</si>
  <si>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</si>
  <si>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</si>
  <si>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</si>
  <si>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</si>
  <si>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</si>
  <si>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</si>
  <si>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</si>
  <si>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</si>
  <si>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</si>
  <si>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</si>
  <si>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</si>
  <si>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</si>
  <si>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</si>
  <si>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</si>
  <si>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</si>
  <si>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</si>
  <si>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</si>
  <si>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</si>
  <si>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</si>
  <si>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</si>
  <si>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</si>
  <si>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</si>
  <si>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</si>
  <si>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</si>
  <si>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</si>
  <si>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</si>
  <si>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</si>
  <si>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</si>
  <si>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</si>
  <si>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</si>
  <si>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</si>
  <si>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</si>
  <si>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</si>
  <si>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</si>
  <si>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</si>
  <si>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</si>
  <si>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</si>
  <si>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</si>
  <si>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</si>
  <si>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</si>
  <si>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</si>
  <si>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</si>
  <si>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</si>
  <si>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</si>
  <si>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</si>
  <si>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</si>
  <si>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</si>
  <si>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</si>
  <si>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</si>
  <si>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</si>
  <si>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</si>
  <si>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</si>
  <si>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</si>
  <si>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</si>
  <si>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</si>
  <si>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</si>
  <si>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</si>
  <si>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</si>
  <si>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</si>
  <si>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</si>
  <si>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</si>
  <si>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</si>
  <si>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</si>
  <si>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</si>
  <si>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</si>
  <si>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</si>
  <si>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</si>
  <si>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</si>
  <si>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</si>
  <si>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</si>
  <si>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</si>
  <si>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</si>
  <si>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</si>
  <si>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</si>
  <si>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</si>
  <si>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</si>
  <si>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</si>
  <si>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</si>
  <si>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</si>
  <si>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</si>
  <si>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</si>
  <si>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</si>
  <si>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</si>
  <si>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</si>
  <si>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</si>
  <si>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</si>
  <si>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</si>
  <si>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</si>
  <si>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</si>
  <si>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</si>
  <si>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</si>
  <si>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</si>
  <si>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</si>
  <si>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</si>
  <si>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</si>
  <si>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</si>
  <si>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</si>
  <si>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</si>
  <si>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</si>
  <si>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</si>
  <si>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</si>
  <si>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</si>
  <si>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</si>
  <si>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</si>
  <si>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</si>
  <si>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</si>
  <si>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</si>
  <si>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</si>
  <si>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</si>
  <si>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</si>
  <si>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</si>
  <si>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</si>
  <si>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</si>
  <si>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</si>
  <si>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</si>
  <si>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</si>
  <si>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</si>
  <si>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</si>
  <si>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</si>
  <si>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</si>
  <si>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</si>
  <si>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</si>
  <si>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</si>
  <si>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</si>
  <si>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</si>
  <si>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</si>
  <si>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</si>
  <si>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</si>
  <si>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</si>
  <si>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</si>
  <si>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</si>
  <si>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</si>
  <si>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</si>
  <si>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</si>
  <si>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</si>
  <si>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</si>
  <si>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</si>
  <si>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</si>
  <si>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</si>
  <si>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</si>
  <si>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</si>
  <si>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</si>
  <si>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</si>
  <si>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</si>
  <si>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</si>
  <si>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</si>
  <si>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</si>
  <si>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</si>
  <si>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</si>
  <si>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</si>
  <si>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</si>
  <si>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</si>
  <si>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</si>
  <si>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</si>
  <si>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</si>
  <si>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</si>
  <si>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</si>
  <si>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</si>
  <si>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</si>
  <si>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</si>
  <si>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</si>
  <si>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</si>
  <si>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</si>
  <si>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</si>
  <si>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</si>
  <si>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</si>
  <si>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</si>
  <si>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</si>
  <si>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</si>
  <si>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</si>
  <si>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</si>
  <si>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</si>
  <si>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</si>
  <si>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</si>
  <si>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</si>
  <si>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</si>
  <si>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</si>
  <si>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</si>
  <si>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</si>
  <si>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</si>
  <si>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</si>
  <si>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</si>
  <si>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</si>
  <si>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</si>
  <si>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</si>
  <si>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</si>
  <si>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</si>
  <si>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</si>
  <si>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</si>
  <si>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</si>
  <si>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</si>
  <si>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</si>
  <si>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</si>
  <si>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</si>
  <si>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</si>
  <si>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</si>
  <si>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</si>
  <si>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</si>
  <si>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</si>
  <si>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</si>
  <si>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</si>
  <si>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</si>
  <si>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</si>
  <si>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</si>
  <si>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</si>
  <si>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</si>
  <si>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</si>
  <si>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</si>
  <si>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</si>
  <si>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</si>
  <si>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</si>
  <si>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</si>
  <si>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</si>
  <si>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</si>
  <si>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</si>
  <si>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</si>
  <si>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</si>
  <si>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</si>
  <si>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</si>
  <si>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</si>
  <si>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</si>
  <si>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</si>
  <si>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</si>
  <si>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</si>
  <si>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</si>
  <si>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</si>
  <si>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</si>
  <si>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</si>
  <si>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</si>
  <si>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</si>
  <si>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</si>
  <si>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</si>
  <si>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</si>
  <si>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</si>
  <si>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</si>
  <si>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</si>
  <si>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</si>
  <si>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</si>
  <si>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</si>
  <si>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</si>
  <si>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</si>
  <si>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</si>
  <si>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</si>
  <si>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</si>
  <si>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</si>
  <si>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</si>
  <si>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</si>
  <si>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</si>
  <si>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</si>
  <si>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</si>
  <si>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</si>
  <si>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</si>
  <si>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</si>
  <si>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</si>
  <si>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</si>
  <si>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</si>
  <si>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</si>
  <si>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</si>
  <si>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</si>
  <si>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</si>
  <si>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</si>
  <si>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</si>
  <si>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</si>
  <si>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</si>
  <si>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</si>
  <si>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</si>
  <si>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</si>
  <si>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</si>
  <si>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</si>
  <si>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</si>
  <si>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</si>
  <si>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</si>
  <si>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</si>
  <si>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</si>
  <si>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</si>
  <si>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</si>
  <si>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</si>
  <si>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</si>
  <si>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</si>
  <si>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</si>
  <si>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</si>
  <si>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</si>
  <si>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</si>
  <si>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</si>
  <si>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</si>
  <si>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</si>
  <si>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</si>
  <si>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</si>
  <si>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</si>
  <si>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</si>
  <si>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</si>
  <si>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</si>
  <si>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</si>
  <si>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</si>
  <si>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</si>
  <si>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</si>
  <si>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</si>
  <si>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</si>
  <si>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</si>
  <si>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</si>
  <si>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</si>
  <si>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</si>
  <si>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</si>
  <si>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</si>
  <si>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</si>
  <si>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</si>
  <si>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</si>
  <si>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</si>
  <si>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</si>
  <si>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</si>
  <si>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</si>
  <si>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</si>
  <si>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</si>
  <si>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</si>
  <si>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</si>
  <si>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</si>
  <si>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</si>
  <si>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</si>
  <si>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</si>
  <si>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</si>
  <si>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</si>
  <si>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</si>
  <si>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</si>
  <si>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</si>
  <si>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</si>
  <si>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</si>
  <si>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</si>
  <si>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</si>
  <si>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</si>
  <si>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</si>
  <si>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</si>
  <si>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</si>
  <si>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</si>
  <si>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</si>
  <si>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</si>
  <si>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</si>
  <si>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</si>
  <si>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</si>
  <si>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</si>
  <si>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</si>
  <si>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</si>
  <si>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</si>
  <si>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</si>
  <si>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</si>
  <si>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</si>
  <si>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</si>
  <si>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</si>
  <si>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</si>
  <si>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</si>
  <si>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</si>
  <si>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</si>
  <si>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</si>
  <si>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</si>
  <si>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</si>
  <si>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</si>
  <si>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</si>
  <si>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</si>
  <si>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</si>
  <si>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</si>
  <si>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</si>
  <si>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</si>
  <si>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</si>
  <si>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</si>
  <si>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</si>
  <si>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</si>
  <si>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</si>
  <si>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</si>
  <si>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</si>
  <si>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</si>
  <si>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</si>
  <si>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</si>
  <si>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</si>
  <si>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</si>
  <si>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</si>
  <si>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</si>
  <si>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</si>
  <si>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</si>
  <si>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</si>
  <si>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</si>
  <si>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</si>
  <si>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</si>
  <si>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</si>
  <si>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</si>
  <si>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</si>
  <si>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</si>
  <si>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</si>
  <si>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</si>
  <si>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</si>
  <si>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</si>
  <si>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</si>
  <si>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</si>
  <si>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</si>
  <si>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</si>
  <si>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</si>
  <si>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</si>
  <si>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</si>
  <si>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</si>
  <si>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</si>
  <si>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</si>
  <si>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</si>
  <si>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</si>
  <si>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</si>
  <si>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</si>
  <si>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</si>
  <si>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</si>
  <si>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</si>
  <si>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</si>
  <si>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</si>
  <si>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</si>
  <si>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</si>
  <si>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</si>
  <si>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</si>
  <si>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</si>
  <si>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</si>
  <si>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</si>
  <si>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</si>
  <si>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</si>
  <si>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</si>
  <si>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</si>
  <si>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</si>
  <si>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</si>
  <si>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</si>
  <si>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</si>
  <si>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</si>
  <si>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</si>
  <si>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</si>
  <si>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</si>
  <si>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</si>
  <si>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</si>
  <si>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</si>
  <si>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</si>
  <si>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</si>
  <si>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</si>
  <si>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</si>
  <si>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</si>
  <si>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</si>
  <si>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</si>
  <si>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</si>
  <si>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</si>
  <si>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</si>
  <si>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</si>
  <si>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</si>
  <si>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</si>
  <si>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</si>
  <si>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</si>
  <si>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</si>
  <si>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</si>
  <si>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</si>
  <si>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</si>
  <si>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</si>
  <si>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</si>
  <si>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</si>
  <si>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</si>
  <si>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</si>
  <si>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</si>
  <si>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</si>
  <si>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</si>
  <si>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</si>
  <si>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</si>
  <si>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</si>
  <si>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</si>
  <si>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</si>
  <si>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</si>
  <si>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</si>
  <si>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</si>
  <si>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</si>
  <si>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</si>
  <si>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</si>
  <si>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</si>
  <si>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</si>
  <si>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</si>
  <si>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</si>
  <si>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</si>
  <si>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</si>
  <si>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</si>
  <si>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</si>
  <si>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</si>
  <si>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</si>
  <si>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</si>
  <si>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</si>
  <si>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</si>
  <si>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</si>
  <si>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</si>
  <si>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</si>
  <si>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</si>
  <si>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</si>
  <si>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</si>
  <si>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</si>
  <si>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</si>
  <si>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</si>
  <si>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</si>
  <si>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</si>
  <si>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</si>
  <si>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</si>
  <si>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</si>
  <si>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</si>
  <si>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</si>
  <si>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</si>
  <si>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</si>
  <si>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</si>
  <si>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</si>
  <si>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</si>
  <si>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</si>
  <si>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</si>
  <si>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</si>
  <si>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</si>
  <si>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</si>
  <si>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</si>
  <si>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</si>
  <si>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</si>
  <si>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</si>
  <si>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</si>
  <si>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</si>
  <si>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</si>
  <si>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</si>
  <si>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</si>
  <si>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</si>
  <si>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</si>
  <si>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</si>
  <si>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</si>
  <si>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</si>
  <si>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</si>
  <si>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</si>
  <si>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</si>
  <si>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</si>
  <si>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</si>
  <si>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</si>
  <si>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</si>
  <si>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</si>
  <si>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</si>
  <si>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</si>
  <si>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</si>
  <si>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</si>
  <si>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</si>
  <si>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</si>
  <si>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</si>
  <si>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</si>
  <si>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</si>
  <si>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</si>
  <si>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</si>
  <si>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</si>
  <si>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</si>
  <si>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</si>
  <si>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</si>
  <si>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</si>
  <si>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</si>
  <si>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</si>
  <si>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</si>
  <si>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</si>
  <si>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</si>
  <si>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</si>
  <si>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</si>
  <si>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</si>
  <si>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</si>
  <si>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</si>
  <si>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</si>
  <si>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</si>
  <si>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</si>
  <si>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</si>
  <si>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</si>
  <si>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</si>
  <si>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</si>
  <si>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</si>
  <si>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</si>
  <si>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</si>
  <si>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</si>
  <si>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</si>
  <si>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</si>
  <si>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</si>
  <si>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</si>
  <si>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</si>
  <si>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</si>
  <si>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</si>
  <si>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</si>
  <si>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</si>
  <si>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</si>
  <si>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</si>
  <si>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</si>
  <si>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</si>
  <si>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</si>
  <si>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</si>
  <si>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</si>
  <si>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</si>
  <si>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</si>
  <si>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</si>
  <si>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</si>
  <si>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</si>
  <si>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</si>
  <si>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</si>
  <si>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</si>
  <si>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</si>
  <si>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</si>
  <si>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</si>
  <si>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</si>
  <si>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</si>
  <si>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</si>
  <si>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</si>
  <si>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</si>
  <si>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</si>
  <si>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</si>
  <si>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</si>
  <si>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</si>
  <si>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</si>
  <si>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</si>
  <si>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</si>
  <si>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</si>
  <si>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</si>
  <si>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</si>
  <si>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</si>
  <si>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</si>
  <si>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</si>
  <si>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</si>
  <si>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</si>
  <si>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</si>
  <si>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</si>
  <si>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</si>
  <si>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</si>
  <si>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</si>
  <si>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</si>
  <si>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</si>
  <si>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</si>
  <si>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</si>
  <si>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</si>
  <si>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</si>
  <si>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</si>
  <si>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</si>
  <si>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</si>
  <si>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</si>
  <si>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</si>
  <si>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</si>
  <si>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</si>
  <si>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</si>
  <si>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</si>
  <si>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</si>
  <si>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</si>
  <si>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</si>
  <si>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</si>
  <si>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</si>
  <si>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</si>
  <si>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</si>
  <si>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</si>
  <si>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</si>
  <si>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</si>
  <si>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</si>
  <si>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</si>
  <si>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</si>
  <si>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</si>
  <si>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</si>
  <si>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</si>
  <si>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</si>
  <si>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</si>
  <si>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</si>
  <si>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</si>
  <si>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</si>
  <si>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</si>
  <si>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</si>
  <si>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</si>
  <si>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</si>
  <si>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</si>
  <si>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</si>
  <si>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</si>
  <si>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</si>
  <si>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</si>
  <si>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</si>
  <si>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</si>
  <si>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</si>
  <si>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</si>
  <si>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</si>
  <si>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</si>
  <si>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</si>
  <si>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</si>
  <si>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</si>
  <si>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</si>
  <si>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</si>
  <si>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</si>
  <si>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</si>
  <si>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</si>
  <si>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</si>
  <si>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</si>
  <si>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</si>
  <si>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</si>
  <si>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</si>
  <si>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</si>
  <si>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</si>
  <si>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</si>
  <si>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</si>
  <si>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</si>
  <si>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</si>
  <si>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</si>
  <si>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</si>
  <si>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</si>
  <si>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</si>
  <si>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</si>
  <si>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</si>
  <si>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</si>
  <si>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</si>
  <si>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</si>
  <si>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</si>
  <si>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</si>
  <si>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</si>
  <si>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</si>
  <si>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</si>
  <si>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</si>
  <si>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</si>
  <si>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</si>
  <si>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</si>
  <si>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</si>
  <si>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</si>
  <si>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</si>
  <si>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</si>
  <si>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</si>
  <si>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</si>
  <si>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</si>
  <si>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</si>
  <si>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</si>
  <si>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</si>
  <si>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</si>
  <si>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</si>
  <si>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</si>
  <si>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</si>
  <si>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</si>
  <si>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</si>
  <si>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</si>
  <si>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</si>
  <si>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</si>
  <si>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</si>
  <si>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</si>
  <si>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</si>
  <si>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</si>
  <si>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</si>
  <si>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</si>
  <si>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</si>
  <si>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</si>
  <si>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</si>
  <si>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</si>
  <si>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</si>
  <si>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</si>
  <si>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</si>
  <si>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</si>
  <si>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</si>
  <si>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</si>
  <si>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</si>
  <si>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</si>
  <si>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</si>
  <si>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</si>
  <si>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</si>
  <si>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</si>
  <si>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</si>
  <si>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</si>
  <si>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</si>
  <si>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</si>
  <si>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</si>
  <si>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</si>
  <si>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</si>
  <si>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</si>
  <si>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</si>
  <si>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</si>
  <si>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</si>
  <si>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</si>
  <si>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</si>
  <si>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</si>
  <si>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</si>
  <si>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</si>
  <si>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</si>
  <si>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</si>
  <si>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</si>
  <si>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</si>
  <si>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</si>
  <si>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</si>
  <si>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</si>
  <si>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</si>
  <si>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</si>
  <si>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</si>
  <si>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</si>
  <si>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</si>
  <si>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</si>
  <si>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</si>
  <si>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</si>
  <si>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</si>
  <si>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</si>
  <si>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</si>
  <si>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</si>
  <si>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</si>
  <si>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</si>
  <si>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</si>
  <si>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</si>
  <si>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</si>
  <si>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</si>
  <si>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</si>
  <si>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</si>
  <si>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</si>
  <si>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</si>
  <si>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</si>
  <si>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</si>
  <si>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</si>
  <si>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</si>
  <si>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</si>
  <si>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</si>
  <si>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</si>
  <si>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</si>
  <si>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</si>
  <si>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</si>
  <si>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</si>
  <si>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</si>
  <si>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</si>
  <si>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</si>
  <si>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</si>
  <si>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</si>
  <si>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</si>
  <si>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</si>
  <si>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</si>
  <si>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</si>
  <si>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</si>
  <si>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</si>
  <si>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</si>
  <si>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</si>
  <si>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</si>
  <si>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</si>
  <si>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</si>
  <si>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</si>
  <si>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</si>
  <si>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</si>
  <si>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</si>
  <si>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</si>
  <si>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</si>
  <si>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</si>
  <si>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</si>
  <si>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</si>
  <si>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</si>
  <si>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</si>
  <si>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</si>
  <si>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</si>
  <si>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</si>
  <si>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</si>
  <si>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</si>
  <si>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</si>
  <si>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</si>
  <si>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</si>
  <si>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</si>
  <si>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</si>
  <si>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</si>
  <si>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</si>
  <si>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</si>
  <si>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</si>
  <si>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</si>
  <si>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</si>
  <si>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</si>
  <si>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</si>
  <si>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</si>
  <si>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</si>
  <si>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</si>
  <si>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</si>
  <si>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</si>
  <si>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</si>
  <si>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</si>
  <si>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</si>
  <si>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</si>
  <si>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</si>
  <si>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</si>
  <si>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</si>
  <si>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</si>
  <si>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</si>
  <si>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</si>
  <si>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</si>
  <si>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</si>
  <si>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</si>
  <si>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</si>
  <si>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</si>
  <si>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</si>
  <si>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</si>
  <si>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</si>
  <si>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</si>
  <si>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</si>
  <si>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</si>
  <si>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</si>
  <si>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</si>
  <si>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</si>
  <si>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</si>
  <si>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</si>
  <si>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</si>
  <si>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</si>
  <si>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</si>
  <si>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</si>
  <si>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</si>
  <si>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</si>
  <si>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</si>
  <si>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</si>
  <si>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</si>
  <si>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</si>
  <si>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</si>
  <si>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</si>
  <si>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</si>
  <si>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</si>
  <si>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</si>
  <si>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</si>
  <si>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</si>
  <si>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</si>
  <si>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</si>
  <si>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</si>
  <si>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</si>
  <si>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</si>
  <si>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</si>
  <si>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</si>
  <si>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</si>
  <si>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</si>
  <si>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</si>
  <si>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</si>
  <si>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</si>
  <si>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</si>
  <si>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</si>
  <si>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</si>
  <si>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</si>
  <si>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</si>
  <si>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</si>
  <si>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</si>
  <si>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</si>
  <si>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</si>
  <si>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</si>
  <si>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</si>
  <si>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</si>
  <si>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</si>
  <si>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</si>
  <si>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</si>
  <si>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</si>
  <si>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</si>
  <si>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</si>
  <si>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</si>
  <si>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</si>
  <si>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</si>
  <si>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</si>
  <si>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</si>
  <si>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</si>
  <si>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</si>
  <si>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</si>
  <si>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</si>
  <si>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</si>
  <si>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</si>
  <si>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</si>
  <si>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</si>
  <si>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</si>
  <si>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</si>
  <si>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</si>
  <si>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</si>
  <si>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</si>
  <si>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</si>
  <si>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</si>
  <si>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</si>
  <si>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</si>
  <si>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</si>
  <si>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</si>
  <si>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</si>
  <si>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</si>
  <si>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</si>
  <si>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</si>
  <si>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</si>
  <si>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</si>
  <si>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</si>
  <si>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</si>
  <si>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</si>
  <si>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</si>
  <si>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</si>
  <si>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</si>
  <si>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</si>
  <si>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</si>
  <si>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</si>
  <si>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</si>
  <si>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</si>
  <si>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</si>
  <si>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</si>
  <si>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</si>
  <si>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</si>
  <si>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</si>
  <si>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</si>
  <si>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</si>
  <si>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</si>
  <si>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</si>
  <si>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</si>
  <si>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</si>
  <si>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</si>
  <si>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</si>
  <si>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</si>
  <si>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</si>
  <si>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</si>
  <si>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</si>
  <si>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</si>
  <si>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</si>
  <si>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</si>
  <si>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</si>
  <si>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</si>
  <si>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</si>
  <si>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</si>
  <si>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</si>
  <si>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</si>
  <si>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</si>
  <si>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</si>
  <si>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</si>
  <si>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</si>
  <si>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</si>
  <si>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</si>
  <si>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</si>
  <si>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</si>
  <si>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</si>
  <si>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</si>
  <si>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</si>
  <si>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</si>
  <si>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</si>
  <si>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</si>
  <si>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</si>
  <si>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</si>
  <si>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</si>
  <si>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</si>
  <si>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</si>
  <si>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</si>
  <si>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</si>
  <si>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</si>
  <si>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</si>
  <si>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</si>
  <si>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</si>
  <si>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</si>
  <si>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</si>
  <si>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</si>
  <si>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</si>
  <si>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</si>
  <si>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</si>
  <si>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</si>
  <si>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</si>
  <si>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</si>
  <si>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</si>
  <si>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</si>
  <si>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</si>
  <si>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</si>
  <si>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</si>
  <si>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</si>
  <si>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</si>
  <si>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</si>
  <si>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</si>
  <si>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</si>
  <si>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</si>
  <si>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</si>
  <si>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</si>
  <si>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</si>
  <si>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</si>
  <si>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</si>
  <si>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</si>
  <si>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</si>
  <si>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</si>
  <si>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</si>
  <si>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</si>
  <si>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</si>
  <si>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</si>
  <si>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</si>
  <si>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</si>
  <si>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</si>
  <si>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</si>
  <si>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</si>
  <si>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</si>
  <si>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</si>
  <si>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</si>
  <si>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</si>
  <si>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</si>
  <si>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</si>
  <si>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</si>
  <si>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</si>
  <si>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</si>
  <si>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</si>
  <si>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</si>
  <si>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</si>
  <si>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</si>
  <si>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</si>
  <si>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</si>
  <si>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</si>
  <si>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</si>
  <si>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</si>
  <si>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</si>
  <si>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</si>
  <si>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</si>
  <si>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</si>
  <si>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</si>
  <si>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</si>
  <si>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</si>
  <si>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</si>
  <si>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</si>
  <si>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</si>
  <si>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</si>
  <si>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</si>
  <si>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</si>
  <si>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</si>
  <si>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</si>
  <si>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</si>
  <si>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</si>
  <si>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</si>
  <si>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</si>
  <si>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</si>
  <si>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</si>
  <si>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</si>
  <si>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</si>
  <si>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</si>
  <si>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</si>
  <si>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</si>
  <si>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</si>
  <si>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</si>
  <si>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</si>
  <si>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</si>
  <si>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</si>
  <si>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</si>
  <si>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</si>
  <si>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</si>
  <si>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</si>
  <si>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</si>
  <si>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</si>
  <si>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</si>
  <si>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</si>
  <si>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</si>
  <si>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</si>
  <si>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</si>
  <si>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</si>
  <si>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</si>
  <si>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</si>
  <si>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</si>
  <si>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</si>
  <si>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</si>
  <si>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</si>
  <si>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</si>
  <si>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</si>
  <si>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</si>
  <si>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</si>
  <si>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</si>
  <si>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</si>
  <si>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</si>
  <si>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</si>
  <si>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</si>
  <si>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</si>
  <si>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</si>
  <si>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</si>
  <si>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</si>
  <si>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</si>
  <si>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</si>
  <si>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</si>
  <si>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</si>
  <si>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</si>
  <si>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</si>
  <si>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</si>
  <si>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</si>
  <si>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</si>
  <si>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</si>
  <si>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</si>
  <si>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</si>
  <si>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</si>
  <si>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</si>
  <si>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</si>
  <si>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</si>
  <si>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</si>
  <si>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</si>
  <si>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</si>
  <si>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</si>
  <si>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</si>
  <si>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</si>
  <si>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</si>
  <si>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</si>
  <si>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</si>
  <si>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</si>
  <si>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</si>
  <si>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</si>
  <si>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</si>
  <si>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</si>
  <si>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</si>
  <si>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</si>
  <si>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</si>
  <si>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</si>
  <si>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</si>
  <si>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</si>
  <si>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</si>
  <si>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</si>
  <si>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</si>
  <si>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</si>
  <si>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</si>
  <si>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</si>
  <si>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</si>
  <si>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</si>
  <si>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</si>
  <si>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</si>
  <si>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</si>
  <si>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</si>
  <si>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</si>
  <si>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</si>
  <si>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</si>
  <si>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</si>
  <si>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</si>
  <si>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</si>
  <si>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</si>
  <si>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</si>
  <si>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</si>
  <si>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</si>
  <si>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</si>
  <si>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</si>
  <si>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</si>
  <si>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</si>
  <si>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</si>
  <si>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</si>
  <si>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</si>
  <si>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</si>
  <si>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</si>
  <si>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</si>
  <si>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</si>
  <si>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</si>
  <si>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</si>
  <si>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</si>
  <si>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</si>
  <si>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</si>
  <si>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</si>
  <si>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</si>
  <si>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</si>
  <si>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</si>
  <si>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</si>
  <si>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</si>
  <si>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</si>
  <si>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</si>
  <si>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</si>
  <si>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</si>
  <si>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</si>
  <si>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</si>
  <si>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</si>
  <si>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</si>
  <si>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</si>
  <si>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</si>
  <si>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</si>
  <si>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</si>
  <si>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</si>
  <si>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</si>
  <si>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</si>
  <si>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</si>
  <si>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</si>
  <si>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</si>
  <si>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</si>
  <si>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</si>
  <si>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</si>
  <si>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</si>
  <si>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</si>
  <si>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</si>
  <si>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</si>
  <si>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</si>
  <si>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</si>
  <si>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</si>
  <si>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</si>
  <si>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</si>
  <si>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</si>
  <si>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</si>
  <si>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</si>
  <si>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</si>
  <si>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</si>
  <si>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</si>
  <si>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</si>
  <si>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</si>
  <si>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</si>
  <si>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</si>
  <si>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</si>
  <si>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</si>
  <si>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</si>
  <si>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</si>
  <si>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</si>
  <si>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</si>
  <si>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</si>
  <si>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</si>
  <si>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</si>
  <si>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</si>
  <si>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</si>
  <si>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</si>
  <si>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</si>
  <si>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</si>
  <si>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</si>
  <si>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</si>
  <si>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</si>
  <si>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</si>
  <si>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</si>
  <si>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</si>
  <si>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</si>
  <si>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</si>
  <si>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</si>
  <si>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</si>
  <si>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</si>
  <si>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</si>
  <si>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</si>
  <si>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</si>
  <si>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</si>
  <si>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</si>
  <si>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</si>
  <si>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</si>
  <si>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</si>
  <si>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</si>
  <si>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</si>
  <si>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</si>
  <si>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</si>
  <si>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</si>
  <si>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</si>
  <si>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</si>
  <si>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</si>
  <si>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</si>
  <si>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</si>
  <si>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</si>
  <si>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</si>
  <si>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</si>
  <si>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</si>
  <si>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</si>
  <si>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</si>
  <si>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</si>
  <si>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</si>
  <si>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</si>
  <si>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</si>
  <si>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</si>
  <si>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</si>
  <si>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</si>
  <si>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</si>
  <si>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</si>
  <si>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</si>
  <si>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</si>
  <si>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</si>
  <si>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</si>
  <si>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</si>
  <si>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</si>
  <si>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</si>
  <si>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</si>
  <si>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</si>
  <si>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</si>
  <si>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</si>
  <si>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</si>
  <si>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</si>
  <si>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</si>
  <si>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</si>
  <si>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</si>
  <si>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</si>
  <si>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</si>
  <si>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</si>
  <si>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</si>
  <si>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</si>
  <si>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</si>
  <si>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</si>
  <si>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</si>
  <si>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</si>
  <si>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</si>
  <si>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</si>
  <si>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</si>
  <si>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</si>
  <si>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</si>
  <si>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</si>
  <si>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</si>
  <si>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</si>
  <si>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</si>
  <si>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</si>
  <si>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</si>
  <si>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</si>
  <si>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</si>
  <si>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</si>
  <si>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</si>
  <si>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</si>
  <si>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</si>
  <si>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</si>
  <si>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</si>
  <si>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</si>
  <si>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</si>
  <si>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</si>
  <si>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</si>
  <si>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</si>
  <si>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</si>
  <si>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</si>
  <si>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</si>
  <si>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</si>
  <si>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</si>
  <si>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</si>
  <si>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</si>
  <si>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</si>
  <si>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</si>
  <si>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</si>
  <si>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</si>
  <si>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</si>
  <si>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</si>
  <si>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</si>
  <si>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</si>
  <si>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</si>
  <si>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</si>
  <si>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</si>
  <si>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</si>
  <si>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</si>
  <si>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</si>
  <si>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</si>
  <si>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</si>
  <si>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</si>
  <si>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</si>
  <si>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</si>
  <si>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</si>
  <si>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</si>
  <si>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</si>
  <si>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</si>
  <si>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</si>
  <si>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</si>
  <si>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</si>
  <si>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</si>
  <si>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</si>
  <si>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</si>
  <si>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</si>
  <si>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</si>
  <si>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</si>
  <si>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</si>
  <si>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</si>
  <si>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</si>
  <si>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</si>
  <si>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</si>
  <si>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</si>
  <si>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</si>
  <si>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</si>
  <si>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</si>
  <si>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</si>
  <si>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</si>
  <si>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</si>
  <si>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</si>
  <si>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</si>
  <si>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</si>
  <si>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</si>
  <si>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</si>
  <si>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</si>
  <si>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</si>
  <si>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</si>
  <si>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</si>
  <si>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</si>
  <si>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</si>
  <si>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</si>
  <si>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</si>
  <si>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</si>
  <si>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</si>
  <si>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</si>
  <si>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</si>
  <si>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</si>
  <si>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</si>
  <si>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</si>
  <si>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</si>
  <si>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</si>
  <si>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</si>
  <si>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</si>
  <si>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</si>
  <si>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</si>
  <si>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</si>
  <si>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</si>
  <si>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</si>
  <si>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</si>
  <si>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</si>
  <si>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</si>
  <si>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</si>
  <si>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</si>
  <si>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</si>
  <si>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</si>
  <si>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</si>
  <si>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</si>
  <si>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</si>
  <si>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</si>
  <si>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</si>
  <si>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</si>
  <si>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</si>
  <si>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</si>
  <si>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</si>
  <si>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</si>
  <si>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</si>
  <si>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</si>
  <si>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</si>
  <si>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</si>
  <si>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</si>
  <si>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</si>
  <si>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</si>
  <si>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</si>
  <si>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</si>
  <si>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</si>
  <si>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</si>
  <si>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</si>
  <si>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</si>
  <si>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</si>
  <si>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</si>
  <si>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</si>
  <si>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</si>
  <si>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</si>
  <si>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</si>
  <si>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</si>
  <si>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</si>
  <si>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</si>
  <si>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</si>
  <si>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</si>
  <si>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</si>
  <si>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</si>
  <si>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</si>
  <si>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</si>
  <si>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</si>
  <si>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</si>
  <si>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</si>
  <si>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</si>
  <si>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</si>
  <si>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</si>
  <si>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</si>
  <si>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</si>
  <si>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</si>
  <si>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</si>
  <si>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</si>
  <si>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</si>
  <si>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</si>
  <si>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</si>
  <si>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</si>
  <si>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</si>
  <si>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</si>
  <si>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</si>
  <si>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</si>
  <si>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</si>
  <si>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</si>
  <si>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</si>
  <si>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</si>
  <si>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</si>
  <si>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</si>
  <si>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</si>
  <si>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</si>
  <si>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</si>
  <si>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</si>
  <si>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</si>
  <si>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</si>
  <si>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</si>
  <si>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</si>
  <si>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</si>
  <si>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</si>
  <si>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</si>
  <si>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</si>
  <si>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</si>
  <si>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</si>
  <si>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</si>
  <si>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</si>
  <si>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</si>
  <si>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</si>
  <si>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</si>
  <si>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</si>
  <si>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</si>
  <si>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</si>
  <si>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</si>
  <si>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</si>
  <si>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</si>
  <si>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</si>
  <si>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</si>
  <si>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</si>
  <si>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</si>
  <si>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</si>
  <si>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</si>
  <si>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</si>
  <si>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</si>
  <si>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</si>
  <si>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</si>
  <si>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</si>
  <si>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</si>
  <si>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</si>
  <si>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</si>
  <si>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</si>
  <si>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</si>
  <si>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</si>
  <si>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</si>
  <si>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</si>
  <si>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</si>
  <si>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</si>
  <si>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</si>
  <si>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</si>
  <si>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</si>
  <si>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</si>
  <si>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</si>
  <si>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</si>
  <si>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</si>
  <si>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</si>
  <si>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</si>
  <si>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</si>
  <si>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</si>
  <si>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</si>
  <si>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</si>
  <si>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</si>
  <si>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</si>
  <si>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</si>
  <si>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</si>
  <si>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</si>
  <si>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</si>
  <si>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</si>
  <si>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</si>
  <si>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</si>
  <si>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</si>
  <si>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</si>
  <si>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</si>
  <si>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</si>
  <si>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</si>
  <si>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</si>
  <si>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</si>
  <si>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</si>
  <si>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</si>
  <si>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</si>
  <si>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</si>
  <si>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</si>
  <si>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</si>
  <si>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</si>
  <si>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</si>
  <si>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</si>
  <si>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</si>
  <si>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</si>
  <si>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</si>
  <si>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</si>
  <si>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</si>
  <si>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</si>
  <si>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</si>
  <si>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</si>
  <si>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</si>
  <si>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</si>
  <si>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</si>
  <si>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</si>
  <si>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</si>
  <si>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</si>
  <si>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</si>
  <si>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</si>
  <si>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</si>
  <si>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</si>
  <si>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</si>
  <si>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</si>
  <si>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</si>
  <si>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</si>
  <si>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</si>
  <si>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</si>
  <si>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</si>
  <si>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</si>
  <si>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</si>
  <si>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</si>
  <si>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</si>
  <si>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</si>
  <si>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</si>
  <si>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</si>
  <si>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</si>
  <si>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</si>
  <si>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</si>
  <si>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</si>
  <si>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</si>
  <si>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</si>
  <si>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</si>
  <si>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</si>
  <si>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</si>
  <si>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</si>
  <si>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</si>
  <si>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</si>
  <si>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</si>
  <si>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</si>
  <si>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</si>
  <si>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</si>
  <si>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</si>
  <si>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</si>
  <si>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</si>
  <si>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</si>
  <si>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</si>
  <si>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</si>
  <si>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</si>
  <si>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</si>
  <si>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</si>
  <si>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</si>
  <si>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</si>
  <si>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</si>
  <si>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</si>
  <si>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</si>
  <si>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</si>
  <si>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</si>
  <si>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</si>
  <si>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</si>
  <si>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</si>
  <si>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</si>
  <si>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</si>
  <si>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</si>
  <si>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</si>
  <si>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</si>
  <si>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</si>
  <si>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</si>
  <si>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</si>
  <si>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</si>
  <si>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</si>
  <si>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</si>
  <si>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</si>
  <si>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</si>
  <si>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</si>
  <si>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</si>
  <si>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</si>
  <si>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</si>
  <si>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</si>
  <si>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</si>
  <si>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</si>
  <si>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</si>
  <si>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</si>
  <si>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</si>
  <si>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</si>
  <si>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</si>
  <si>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</si>
  <si>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</si>
  <si>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</si>
  <si>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</si>
  <si>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</si>
  <si>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</si>
  <si>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</si>
  <si>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</si>
  <si>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</si>
  <si>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</si>
  <si>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</si>
  <si>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</si>
  <si>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</si>
  <si>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</si>
  <si>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</si>
  <si>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</si>
  <si>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</si>
  <si>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</si>
  <si>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</si>
  <si>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</si>
  <si>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</si>
  <si>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</si>
  <si>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</si>
  <si>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</si>
  <si>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</si>
  <si>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</si>
  <si>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</si>
  <si>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</si>
  <si>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</si>
  <si>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</si>
  <si>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</si>
  <si>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</si>
  <si>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</si>
  <si>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</si>
  <si>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</si>
  <si>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</si>
  <si>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</si>
  <si>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</si>
  <si>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</si>
  <si>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</si>
  <si>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</si>
  <si>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</si>
  <si>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</si>
  <si>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</si>
  <si>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</si>
  <si>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</si>
  <si>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</si>
  <si>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</si>
  <si>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</si>
  <si>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</si>
  <si>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</si>
  <si>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</si>
  <si>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</si>
  <si>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</si>
  <si>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</si>
  <si>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</si>
  <si>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</si>
  <si>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</si>
  <si>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</si>
  <si>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</si>
  <si>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</si>
  <si>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</si>
  <si>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</si>
  <si>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</si>
  <si>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</si>
  <si>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</si>
  <si>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</si>
  <si>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</si>
  <si>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</si>
  <si>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</si>
  <si>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</si>
  <si>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</si>
  <si>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</si>
  <si>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</si>
  <si>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</si>
  <si>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</si>
  <si>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</si>
  <si>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</si>
  <si>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</si>
  <si>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</si>
  <si>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</si>
  <si>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</si>
  <si>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</si>
  <si>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</si>
  <si>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</si>
  <si>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</si>
  <si>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</si>
  <si>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</si>
  <si>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</si>
  <si>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</si>
  <si>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</si>
  <si>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</si>
  <si>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</si>
  <si>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</si>
  <si>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</si>
  <si>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</si>
  <si>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</si>
  <si>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</si>
  <si>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</si>
  <si>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</si>
  <si>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</si>
  <si>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</si>
  <si>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</si>
  <si>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</si>
  <si>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</si>
  <si>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</si>
  <si>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</si>
  <si>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</si>
  <si>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</si>
  <si>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</si>
  <si>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</si>
  <si>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</si>
  <si>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</si>
  <si>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</si>
  <si>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</si>
  <si>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</si>
  <si>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</si>
  <si>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</si>
  <si>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</si>
  <si>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</si>
  <si>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</si>
  <si>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</si>
  <si>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</si>
  <si>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</si>
  <si>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</si>
  <si>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</si>
  <si>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</si>
  <si>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</si>
  <si>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</si>
  <si>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</si>
  <si>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</si>
  <si>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</si>
  <si>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</si>
  <si>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</si>
  <si>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</si>
  <si>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</si>
  <si>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</si>
  <si>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</si>
  <si>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</si>
  <si>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</si>
  <si>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</si>
  <si>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</si>
  <si>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</si>
  <si>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</si>
  <si>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</si>
  <si>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</si>
  <si>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</si>
  <si>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</si>
  <si>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</si>
  <si>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</si>
  <si>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</si>
  <si>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</si>
  <si>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</si>
  <si>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</si>
  <si>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</si>
  <si>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</si>
  <si>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</si>
  <si>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</si>
  <si>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</si>
  <si>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</si>
  <si>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</si>
  <si>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</si>
  <si>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</si>
  <si>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</si>
  <si>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</si>
  <si>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</si>
  <si>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</si>
  <si>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</si>
  <si>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</si>
  <si>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</si>
  <si>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</si>
  <si>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</si>
  <si>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</si>
  <si>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</si>
  <si>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</si>
  <si>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</si>
  <si>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</si>
  <si>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</si>
  <si>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</si>
  <si>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</si>
  <si>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</si>
  <si>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</si>
  <si>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</si>
  <si>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</si>
  <si>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</si>
  <si>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</si>
  <si>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</si>
  <si>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</si>
  <si>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</si>
  <si>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</si>
  <si>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</si>
  <si>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</si>
  <si>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</si>
  <si>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</si>
  <si>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</si>
  <si>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</si>
  <si>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</si>
  <si>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</si>
  <si>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</si>
  <si>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</si>
  <si>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</si>
  <si>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</si>
  <si>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</si>
  <si>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</si>
  <si>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</si>
  <si>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</si>
  <si>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</si>
  <si>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</si>
  <si>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</si>
  <si>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</si>
  <si>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</si>
  <si>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</si>
  <si>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</si>
  <si>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</si>
  <si>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</si>
  <si>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</si>
  <si>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</si>
  <si>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</si>
  <si>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</si>
  <si>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</si>
  <si>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</si>
  <si>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</si>
  <si>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</si>
  <si>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</si>
  <si>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</si>
  <si>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</si>
  <si>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</si>
  <si>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</si>
  <si>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</si>
  <si>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</si>
  <si>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</si>
  <si>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</si>
  <si>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</si>
  <si>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</si>
  <si>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</si>
  <si>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</si>
  <si>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</si>
  <si>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</si>
  <si>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</si>
  <si>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</si>
  <si>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</si>
  <si>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</si>
  <si>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</si>
  <si>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</si>
  <si>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</si>
  <si>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</si>
  <si>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</si>
  <si>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</si>
  <si>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</si>
  <si>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</si>
  <si>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</si>
  <si>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</si>
  <si>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</si>
  <si>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</si>
  <si>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</si>
  <si>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</si>
  <si>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</si>
  <si>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</si>
  <si>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</si>
  <si>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</si>
  <si>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</si>
  <si>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</si>
  <si>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</si>
  <si>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</si>
  <si>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</si>
  <si>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</si>
  <si>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</si>
  <si>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</si>
  <si>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</si>
  <si>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</si>
  <si>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</si>
  <si>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</si>
  <si>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</si>
  <si>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</si>
  <si>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</si>
  <si>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</si>
  <si>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</si>
  <si>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</si>
  <si>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</si>
  <si>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</si>
  <si>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</si>
  <si>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</si>
  <si>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</si>
  <si>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</si>
  <si>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</si>
  <si>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</si>
  <si>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</si>
  <si>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</si>
  <si>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</si>
  <si>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</si>
  <si>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</si>
  <si>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</si>
  <si>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</si>
  <si>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</si>
  <si>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</si>
  <si>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</si>
  <si>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</si>
  <si>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</si>
  <si>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</si>
  <si>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</si>
  <si>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</si>
  <si>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</si>
  <si>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</si>
  <si>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</si>
  <si>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</si>
  <si>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</si>
  <si>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</si>
  <si>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</si>
  <si>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</si>
  <si>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</si>
  <si>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</si>
  <si>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</si>
  <si>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</si>
  <si>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</si>
  <si>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</si>
  <si>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</si>
  <si>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</si>
  <si>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</si>
  <si>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</si>
  <si>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</si>
  <si>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</si>
  <si>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</si>
  <si>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</si>
  <si>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</si>
  <si>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</si>
  <si>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</si>
  <si>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</si>
  <si>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</si>
  <si>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</si>
  <si>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</si>
  <si>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</si>
  <si>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</si>
  <si>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</si>
  <si>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</si>
  <si>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</si>
  <si>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</si>
  <si>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</si>
  <si>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</si>
  <si>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</si>
  <si>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</si>
  <si>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</si>
  <si>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</si>
  <si>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</si>
  <si>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</si>
  <si>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</si>
  <si>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</si>
  <si>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</si>
  <si>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</si>
  <si>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</si>
  <si>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</si>
  <si>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</si>
  <si>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</si>
  <si>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</si>
  <si>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</si>
  <si>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</si>
  <si>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</si>
  <si>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</si>
  <si>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</si>
  <si>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</si>
  <si>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</si>
  <si>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</si>
  <si>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</si>
  <si>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</si>
  <si>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</si>
  <si>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</si>
  <si>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</si>
  <si>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</si>
  <si>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</si>
  <si>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</si>
  <si>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</si>
  <si>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</si>
  <si>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</si>
  <si>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</si>
  <si>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</si>
  <si>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</si>
  <si>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</si>
  <si>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</si>
  <si>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</si>
  <si>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</si>
  <si>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</si>
  <si>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</si>
  <si>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</si>
  <si>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</si>
  <si>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</si>
  <si>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</si>
  <si>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</si>
  <si>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</si>
  <si>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</si>
  <si>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</si>
  <si>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</si>
  <si>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</si>
  <si>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</si>
  <si>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</si>
  <si>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</si>
  <si>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</si>
  <si>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</si>
  <si>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</si>
  <si>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</si>
  <si>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</si>
  <si>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</si>
  <si>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</si>
  <si>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</si>
  <si>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</si>
  <si>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</si>
  <si>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</si>
  <si>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</si>
  <si>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</si>
  <si>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</si>
  <si>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</si>
  <si>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</si>
  <si>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</si>
  <si>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</si>
  <si>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</si>
  <si>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</si>
  <si>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</si>
  <si>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</si>
  <si>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</si>
  <si>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</si>
  <si>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</si>
  <si>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</si>
  <si>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</si>
  <si>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</si>
  <si>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</si>
  <si>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</si>
  <si>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</si>
  <si>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</si>
  <si>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</si>
  <si>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</si>
  <si>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</si>
  <si>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</si>
  <si>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</si>
  <si>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</si>
  <si>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</si>
  <si>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</si>
  <si>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</si>
  <si>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</si>
  <si>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</si>
  <si>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</si>
  <si>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</si>
  <si>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</si>
  <si>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</si>
  <si>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</si>
  <si>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</si>
  <si>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</si>
  <si>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</si>
  <si>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</si>
  <si>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</si>
  <si>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</si>
  <si>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</si>
  <si>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</si>
  <si>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</si>
  <si>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</si>
  <si>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</si>
  <si>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</si>
  <si>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</si>
  <si>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</si>
  <si>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</si>
  <si>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</si>
  <si>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</si>
  <si>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</si>
  <si>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</si>
  <si>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</si>
  <si>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</si>
  <si>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</si>
  <si>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</si>
  <si>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</si>
  <si>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</si>
  <si>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</si>
  <si>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</si>
  <si>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</si>
  <si>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</si>
  <si>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</si>
  <si>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</si>
  <si>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</si>
  <si>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</si>
  <si>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</si>
  <si>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</si>
  <si>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</si>
  <si>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</si>
  <si>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</si>
  <si>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</si>
  <si>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</si>
  <si>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</si>
  <si>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</si>
  <si>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</si>
  <si>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</si>
  <si>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</si>
  <si>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</si>
  <si>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</si>
  <si>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</si>
  <si>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</si>
  <si>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</si>
  <si>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</si>
  <si>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</si>
  <si>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</si>
  <si>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</si>
  <si>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</si>
  <si>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</si>
  <si>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</si>
  <si>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</si>
  <si>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</si>
  <si>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</si>
  <si>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</si>
  <si>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</si>
  <si>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</si>
  <si>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</si>
  <si>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</si>
  <si>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</si>
  <si>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</si>
  <si>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</si>
  <si>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</si>
  <si>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</si>
  <si>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</si>
  <si>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</si>
  <si>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</si>
  <si>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</si>
  <si>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</si>
  <si>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</si>
  <si>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</si>
  <si>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</si>
  <si>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</si>
  <si>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</si>
  <si>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</si>
  <si>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</si>
  <si>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</si>
  <si>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</si>
  <si>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</si>
  <si>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</si>
  <si>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</si>
  <si>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</si>
  <si>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</si>
  <si>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</si>
  <si>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</si>
  <si>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</si>
  <si>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</si>
  <si>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</si>
  <si>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</si>
  <si>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</si>
  <si>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</si>
  <si>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</si>
  <si>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</si>
  <si>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</si>
  <si>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</si>
  <si>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</si>
  <si>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</si>
  <si>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</si>
  <si>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</si>
  <si>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</si>
  <si>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</si>
  <si>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</si>
  <si>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</si>
  <si>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</si>
  <si>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</si>
  <si>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</si>
  <si>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</si>
  <si>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</si>
  <si>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</si>
  <si>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</si>
  <si>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</si>
  <si>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</si>
  <si>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</si>
  <si>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</si>
  <si>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</si>
  <si>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</si>
  <si>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</si>
  <si>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</si>
  <si>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</si>
  <si>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</si>
  <si>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</si>
  <si>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</si>
  <si>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</si>
  <si>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</si>
  <si>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</si>
  <si>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</si>
  <si>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</si>
  <si>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</si>
  <si>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</si>
  <si>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</si>
  <si>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</si>
  <si>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</si>
  <si>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</si>
  <si>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</si>
  <si>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</si>
  <si>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</si>
  <si>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</si>
  <si>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</si>
  <si>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</si>
  <si>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</si>
  <si>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</si>
  <si>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</si>
  <si>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</si>
  <si>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</si>
  <si>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</si>
  <si>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</si>
  <si>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</si>
  <si>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</si>
  <si>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</si>
  <si>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</si>
  <si>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</si>
  <si>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</si>
  <si>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</si>
  <si>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</si>
  <si>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</si>
  <si>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</si>
  <si>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</si>
  <si>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</si>
  <si>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</si>
  <si>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</si>
  <si>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</si>
  <si>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</si>
  <si>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</si>
  <si>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</si>
  <si>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</si>
  <si>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</si>
  <si>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</si>
  <si>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</si>
  <si>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</si>
  <si>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</si>
  <si>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</si>
  <si>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</si>
  <si>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</si>
  <si>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</si>
  <si>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</si>
  <si>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</si>
  <si>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</si>
  <si>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</si>
  <si>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</si>
  <si>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</si>
  <si>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</si>
  <si>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</si>
  <si>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</si>
  <si>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</si>
  <si>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</si>
  <si>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</si>
  <si>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</si>
  <si>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</si>
  <si>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</si>
  <si>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</si>
  <si>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</si>
  <si>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</si>
  <si>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</si>
  <si>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</si>
  <si>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</si>
  <si>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</si>
  <si>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</si>
  <si>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</si>
  <si>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</si>
  <si>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</si>
  <si>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</si>
  <si>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</si>
  <si>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</si>
  <si>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</si>
  <si>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</si>
  <si>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</si>
  <si>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</si>
  <si>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</si>
  <si>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</si>
  <si>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</si>
  <si>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</si>
  <si>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</si>
  <si>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</si>
  <si>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</si>
  <si>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</si>
  <si>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</si>
  <si>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</si>
  <si>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</si>
  <si>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</si>
  <si>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</si>
  <si>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</si>
  <si>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</si>
  <si>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</si>
  <si>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</si>
  <si>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</si>
  <si>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</si>
  <si>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</si>
  <si>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</si>
  <si>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</si>
  <si>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</si>
  <si>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</si>
  <si>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</si>
  <si>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</si>
  <si>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</si>
  <si>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</si>
  <si>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</si>
  <si>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</si>
  <si>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</si>
  <si>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</si>
  <si>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</si>
  <si>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</si>
  <si>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</si>
  <si>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</si>
  <si>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</si>
  <si>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</si>
  <si>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</si>
  <si>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</si>
  <si>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</si>
  <si>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</si>
  <si>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</si>
  <si>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</si>
  <si>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</si>
  <si>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</si>
  <si>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</si>
  <si>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</si>
  <si>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</si>
  <si>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</si>
  <si>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</si>
  <si>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</si>
  <si>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</si>
  <si>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</si>
  <si>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</si>
  <si>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</si>
  <si>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</si>
  <si>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</si>
  <si>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</si>
  <si>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</si>
  <si>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</si>
  <si>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</si>
  <si>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</si>
  <si>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</si>
  <si>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</si>
  <si>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</si>
  <si>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</si>
  <si>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</si>
  <si>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</si>
  <si>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</si>
  <si>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</si>
  <si>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</si>
  <si>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</si>
  <si>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</si>
  <si>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</si>
  <si>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</si>
  <si>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</si>
  <si>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</si>
  <si>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</si>
  <si>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</si>
  <si>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</si>
  <si>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</si>
  <si>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</si>
  <si>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</si>
  <si>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</si>
  <si>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</si>
  <si>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</si>
  <si>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</si>
  <si>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</si>
  <si>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</si>
  <si>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</si>
  <si>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</si>
  <si>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</si>
  <si>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</si>
  <si>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</si>
  <si>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</si>
  <si>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</si>
  <si>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</si>
  <si>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</si>
  <si>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</si>
  <si>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</si>
  <si>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</si>
  <si>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</si>
  <si>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</si>
  <si>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</si>
  <si>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</si>
  <si>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</si>
  <si>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</si>
  <si>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</si>
  <si>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</si>
  <si>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</si>
  <si>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</si>
  <si>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</si>
  <si>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</si>
  <si>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</si>
  <si>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</si>
  <si>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</si>
  <si>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</si>
  <si>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</si>
  <si>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</si>
  <si>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</si>
  <si>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</si>
  <si>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</si>
  <si>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</si>
  <si>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</si>
  <si>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</si>
  <si>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</si>
  <si>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</si>
  <si>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</si>
  <si>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</si>
  <si>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</si>
  <si>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</si>
  <si>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</si>
  <si>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</si>
  <si>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</si>
  <si>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</si>
  <si>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</si>
  <si>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</si>
  <si>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</si>
  <si>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</si>
  <si>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</si>
  <si>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</si>
  <si>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</si>
  <si>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</si>
  <si>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</si>
  <si>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</si>
  <si>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</si>
  <si>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</si>
  <si>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</si>
  <si>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</si>
  <si>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</si>
  <si>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</si>
  <si>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</si>
  <si>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</si>
  <si>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</si>
  <si>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</si>
  <si>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</si>
  <si>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</si>
  <si>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</si>
  <si>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</si>
  <si>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</si>
  <si>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</si>
  <si>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</si>
  <si>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</si>
  <si>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</si>
  <si>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</si>
  <si>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</si>
  <si>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</si>
  <si>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</si>
  <si>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</si>
  <si>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</si>
  <si>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</si>
  <si>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</si>
  <si>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</si>
  <si>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</si>
  <si>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</si>
  <si>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</si>
  <si>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</si>
  <si>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</si>
  <si>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</si>
  <si>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</si>
  <si>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</si>
  <si>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</si>
  <si>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</si>
  <si>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</si>
  <si>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</si>
  <si>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</si>
  <si>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</si>
  <si>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</si>
  <si>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</si>
  <si>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</si>
  <si>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</si>
  <si>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</si>
  <si>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</si>
  <si>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</si>
  <si>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</si>
  <si>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</si>
  <si>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</si>
  <si>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</si>
  <si>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</si>
  <si>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</si>
  <si>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</si>
  <si>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</si>
  <si>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</si>
  <si>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</si>
  <si>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</si>
  <si>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</si>
  <si>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</si>
  <si>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</si>
  <si>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</si>
  <si>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</si>
  <si>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</si>
  <si>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</si>
  <si>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</si>
  <si>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</si>
  <si>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</si>
  <si>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</si>
  <si>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</si>
  <si>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</si>
  <si>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</si>
  <si>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</si>
  <si>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</si>
  <si>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</si>
  <si>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</si>
  <si>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</si>
  <si>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</si>
  <si>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</si>
  <si>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</si>
  <si>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</si>
  <si>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</si>
  <si>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</si>
  <si>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</si>
  <si>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</si>
  <si>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</si>
  <si>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</si>
  <si>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</si>
  <si>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</si>
  <si>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</si>
  <si>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</si>
  <si>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</si>
  <si>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</si>
  <si>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</si>
  <si>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</si>
  <si>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</si>
  <si>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</si>
  <si>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</si>
  <si>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</si>
  <si>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</si>
  <si>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</si>
  <si>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</si>
  <si>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</si>
  <si>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</si>
  <si>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</si>
  <si>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</si>
  <si>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</si>
  <si>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</si>
  <si>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</si>
  <si>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</si>
  <si>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</si>
  <si>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</si>
  <si>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</si>
  <si>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</si>
  <si>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</si>
  <si>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</si>
  <si>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</si>
  <si>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</si>
  <si>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</si>
  <si>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</si>
  <si>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</si>
  <si>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</si>
  <si>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</si>
  <si>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</si>
  <si>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</si>
  <si>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</si>
  <si>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</si>
  <si>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</si>
  <si>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</si>
  <si>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</si>
  <si>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</si>
  <si>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</si>
  <si>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</si>
  <si>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</si>
  <si>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</si>
  <si>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</si>
  <si>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</si>
  <si>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</si>
  <si>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</si>
  <si>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</si>
  <si>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</si>
  <si>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</si>
  <si>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</si>
  <si>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</si>
  <si>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</si>
  <si>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</si>
  <si>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</si>
  <si>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</si>
  <si>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</si>
  <si>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</si>
  <si>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</si>
  <si>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</si>
  <si>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</si>
  <si>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</si>
  <si>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</si>
  <si>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</si>
  <si>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</si>
  <si>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</si>
  <si>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</si>
  <si>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</si>
  <si>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</si>
  <si>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</si>
  <si>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</si>
  <si>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</si>
  <si>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</si>
  <si>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</si>
  <si>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</si>
  <si>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</si>
  <si>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</si>
  <si>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</si>
  <si>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</si>
  <si>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</si>
  <si>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</si>
  <si>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</si>
  <si>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</si>
  <si>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</si>
  <si>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</si>
  <si>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</si>
  <si>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</si>
  <si>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</si>
  <si>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</si>
  <si>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</si>
  <si>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</si>
  <si>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</si>
  <si>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</si>
  <si>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</si>
  <si>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</si>
  <si>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</si>
  <si>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</si>
  <si>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</si>
  <si>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</si>
  <si>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</si>
  <si>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</si>
  <si>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</si>
  <si>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</si>
  <si>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</si>
  <si>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</si>
  <si>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</si>
  <si>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</si>
  <si>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</si>
  <si>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</si>
  <si>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</si>
  <si>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</si>
  <si>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</si>
  <si>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</si>
  <si>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</si>
  <si>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</si>
  <si>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</si>
  <si>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</si>
  <si>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</si>
  <si>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</si>
  <si>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</si>
  <si>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</si>
  <si>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</si>
  <si>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</si>
  <si>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</si>
  <si>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</si>
  <si>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</si>
  <si>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</si>
  <si>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</si>
  <si>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</si>
  <si>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</si>
  <si>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</si>
  <si>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</si>
  <si>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</si>
  <si>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</si>
  <si>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</si>
  <si>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</si>
  <si>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</si>
  <si>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</si>
  <si>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</si>
  <si>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</si>
  <si>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</si>
  <si>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</si>
  <si>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</si>
  <si>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</si>
  <si>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</si>
  <si>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</si>
  <si>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</si>
  <si>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</si>
  <si>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</si>
  <si>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</si>
  <si>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</si>
  <si>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</si>
  <si>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</si>
  <si>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</si>
  <si>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</si>
  <si>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</si>
  <si>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</si>
  <si>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</si>
  <si>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</si>
  <si>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</si>
  <si>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</si>
  <si>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</si>
  <si>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</si>
  <si>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</si>
  <si>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</si>
  <si>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</si>
  <si>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</si>
  <si>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</si>
  <si>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</si>
  <si>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</si>
  <si>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</si>
  <si>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</si>
  <si>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</si>
  <si>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</si>
  <si>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</si>
  <si>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</si>
  <si>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</si>
  <si>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</si>
  <si>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</si>
  <si>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</si>
  <si>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</si>
  <si>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</si>
  <si>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</si>
  <si>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</si>
  <si>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</si>
  <si>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</si>
  <si>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</si>
  <si>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</si>
  <si>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</si>
  <si>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</si>
  <si>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</si>
  <si>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</si>
  <si>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</si>
  <si>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</si>
  <si>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</si>
  <si>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</si>
  <si>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</si>
  <si>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</si>
  <si>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</si>
  <si>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</si>
  <si>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</si>
  <si>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</si>
  <si>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</si>
  <si>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</si>
  <si>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</si>
  <si>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</si>
  <si>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</si>
  <si>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</si>
  <si>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</si>
  <si>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</si>
  <si>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</si>
  <si>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</si>
  <si>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</si>
  <si>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</si>
  <si>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</si>
  <si>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</si>
  <si>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</si>
  <si>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</si>
  <si>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</si>
  <si>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</si>
  <si>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</si>
  <si>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</si>
  <si>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</si>
  <si>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</si>
  <si>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</si>
  <si>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</si>
  <si>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</si>
  <si>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</si>
  <si>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</si>
  <si>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</si>
  <si>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</si>
  <si>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</si>
  <si>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</si>
  <si>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</si>
  <si>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</si>
  <si>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</si>
  <si>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</si>
  <si>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</si>
  <si>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</si>
  <si>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</si>
  <si>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</si>
  <si>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</si>
  <si>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</si>
  <si>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</si>
  <si>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</si>
  <si>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</si>
  <si>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</si>
  <si>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</si>
  <si>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</si>
  <si>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</si>
  <si>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</si>
  <si>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</si>
  <si>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</si>
  <si>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</si>
  <si>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</si>
  <si>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</si>
  <si>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</si>
  <si>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</si>
  <si>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</si>
  <si>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</si>
  <si>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</si>
  <si>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</si>
  <si>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</si>
  <si>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</si>
  <si>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</si>
  <si>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</si>
  <si>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</si>
  <si>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</si>
  <si>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</si>
  <si>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</si>
  <si>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</si>
  <si>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</si>
  <si>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</si>
  <si>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</si>
  <si>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</si>
  <si>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</si>
  <si>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</si>
  <si>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</si>
  <si>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</si>
  <si>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</si>
  <si>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</si>
  <si>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</si>
  <si>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</si>
  <si>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</si>
  <si>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</si>
  <si>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</si>
  <si>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</si>
  <si>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</si>
  <si>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</si>
  <si>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</si>
  <si>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</si>
  <si>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</si>
  <si>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</si>
  <si>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</si>
  <si>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</si>
  <si>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</si>
  <si>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</si>
  <si>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</si>
  <si>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</si>
  <si>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</si>
  <si>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</si>
  <si>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</si>
  <si>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</si>
  <si>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</si>
  <si>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</si>
  <si>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</si>
  <si>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</si>
  <si>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</si>
  <si>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</si>
  <si>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</si>
  <si>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</si>
  <si>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</si>
  <si>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</si>
  <si>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</si>
  <si>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</si>
  <si>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</si>
  <si>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</si>
  <si>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</si>
  <si>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</si>
  <si>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</si>
  <si>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</si>
  <si>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</si>
  <si>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</si>
  <si>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</si>
  <si>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</si>
  <si>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</si>
  <si>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</si>
  <si>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</si>
  <si>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</si>
  <si>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</si>
  <si>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</si>
  <si>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</si>
  <si>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</si>
  <si>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</si>
  <si>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</si>
  <si>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</si>
  <si>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</si>
  <si>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</si>
  <si>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</si>
  <si>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</si>
  <si>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</si>
  <si>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</si>
  <si>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</si>
  <si>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</si>
  <si>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</si>
  <si>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</si>
  <si>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</si>
  <si>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</si>
  <si>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</si>
  <si>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</si>
  <si>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</si>
  <si>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</si>
  <si>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</si>
  <si>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</si>
  <si>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</si>
  <si>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</si>
  <si>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</si>
  <si>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</si>
  <si>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</si>
  <si>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</si>
  <si>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</si>
  <si>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</si>
  <si>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</si>
  <si>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</si>
  <si>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</si>
  <si>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</si>
  <si>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</si>
  <si>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</si>
  <si>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</si>
  <si>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</si>
  <si>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</si>
  <si>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</si>
  <si>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</si>
  <si>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</si>
  <si>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</si>
  <si>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</si>
  <si>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</si>
  <si>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</si>
  <si>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</si>
  <si>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</si>
  <si>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</si>
  <si>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</si>
  <si>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</si>
  <si>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</si>
  <si>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</si>
  <si>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</si>
  <si>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</si>
  <si>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</si>
  <si>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</si>
  <si>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</si>
  <si>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</si>
  <si>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</si>
  <si>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</si>
  <si>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</si>
  <si>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</si>
  <si>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</si>
  <si>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</si>
  <si>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</si>
  <si>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</si>
  <si>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</si>
  <si>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</si>
  <si>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</si>
  <si>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</si>
  <si>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</si>
  <si>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</si>
  <si>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</si>
  <si>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</si>
  <si>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</si>
  <si>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</si>
  <si>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</si>
  <si>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</si>
  <si>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</si>
  <si>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</si>
  <si>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</si>
  <si>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</si>
  <si>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</si>
  <si>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</si>
  <si>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</si>
  <si>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</si>
  <si>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</si>
  <si>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</si>
  <si>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</si>
  <si>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</si>
  <si>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</si>
  <si>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</si>
  <si>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</si>
  <si>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</si>
  <si>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</si>
  <si>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</si>
  <si>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</si>
  <si>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</si>
  <si>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</si>
  <si>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</si>
  <si>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</si>
  <si>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</si>
  <si>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</si>
  <si>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</si>
  <si>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</si>
  <si>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</si>
  <si>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</si>
  <si>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</si>
  <si>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</si>
  <si>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</si>
  <si>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</si>
  <si>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</si>
  <si>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</si>
  <si>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</si>
  <si>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</si>
  <si>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</si>
  <si>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</si>
  <si>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</si>
  <si>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</si>
  <si>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</si>
  <si>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</si>
  <si>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</si>
  <si>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</si>
  <si>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</si>
  <si>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</si>
  <si>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</si>
  <si>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</si>
  <si>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</si>
  <si>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</si>
  <si>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</si>
  <si>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</si>
  <si>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</si>
  <si>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</si>
  <si>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</si>
  <si>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</si>
  <si>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</si>
  <si>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</si>
  <si>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</si>
  <si>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</si>
  <si>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</si>
  <si>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</si>
  <si>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</si>
  <si>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</si>
  <si>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</si>
  <si>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</si>
  <si>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</si>
  <si>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</si>
  <si>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</si>
  <si>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</si>
  <si>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</si>
  <si>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</si>
  <si>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</si>
  <si>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</si>
  <si>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</si>
  <si>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</si>
  <si>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</si>
  <si>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</si>
  <si>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</si>
  <si>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</si>
  <si>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</si>
  <si>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</si>
  <si>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</si>
  <si>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</si>
  <si>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</si>
  <si>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</si>
  <si>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</si>
  <si>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</si>
  <si>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</si>
  <si>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</si>
  <si>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</si>
  <si>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</si>
  <si>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</si>
  <si>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</si>
  <si>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</si>
  <si>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</si>
  <si>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</si>
  <si>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</si>
  <si>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</si>
  <si>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</si>
  <si>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</si>
  <si>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</si>
  <si>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</si>
  <si>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</si>
  <si>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</si>
  <si>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</si>
  <si>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</si>
  <si>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</si>
  <si>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</si>
  <si>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</si>
  <si>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</si>
  <si>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</si>
  <si>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</si>
  <si>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</si>
  <si>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</si>
  <si>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</si>
  <si>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</si>
  <si>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</si>
  <si>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</si>
  <si>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</si>
  <si>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</si>
  <si>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</si>
  <si>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</si>
  <si>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</si>
  <si>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</si>
  <si>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</si>
  <si>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</si>
  <si>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</si>
  <si>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</si>
  <si>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</si>
  <si>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</si>
  <si>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</si>
  <si>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</si>
  <si>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</si>
  <si>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</si>
  <si>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</si>
  <si>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</si>
  <si>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</si>
  <si>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</si>
  <si>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</si>
  <si>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</si>
  <si>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</si>
  <si>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</si>
  <si>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</si>
  <si>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</si>
  <si>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</si>
  <si>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</si>
  <si>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</si>
  <si>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</si>
  <si>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</si>
  <si>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</si>
  <si>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</si>
  <si>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</si>
  <si>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</si>
  <si>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</si>
  <si>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</si>
  <si>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</si>
  <si>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</si>
  <si>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</si>
  <si>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</si>
  <si>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</si>
  <si>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</si>
  <si>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</si>
  <si>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</si>
  <si>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</si>
  <si>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</si>
  <si>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</si>
  <si>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</si>
  <si>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</si>
  <si>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</si>
  <si>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</si>
  <si>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</si>
  <si>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</si>
  <si>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</si>
  <si>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</si>
  <si>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</si>
  <si>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</si>
  <si>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</si>
  <si>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</si>
  <si>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</si>
  <si>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</si>
  <si>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</si>
  <si>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</si>
  <si>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</si>
  <si>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</si>
  <si>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</si>
  <si>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</si>
  <si>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</si>
  <si>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</si>
  <si>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</si>
  <si>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</si>
  <si>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</si>
  <si>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</si>
  <si>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</si>
  <si>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</si>
  <si>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</si>
  <si>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</si>
  <si>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</si>
  <si>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</si>
  <si>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</si>
  <si>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</si>
  <si>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</si>
  <si>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</si>
  <si>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</si>
  <si>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</si>
  <si>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</si>
  <si>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</si>
  <si>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</si>
  <si>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</si>
  <si>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</si>
  <si>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</si>
  <si>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</si>
  <si>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</si>
  <si>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</si>
  <si>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</si>
  <si>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</si>
  <si>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</si>
  <si>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</si>
  <si>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</si>
  <si>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</si>
  <si>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</si>
  <si>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</si>
  <si>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</si>
  <si>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</si>
  <si>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</si>
  <si>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</si>
  <si>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</si>
  <si>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</si>
  <si>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</si>
  <si>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</si>
  <si>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</si>
  <si>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</si>
  <si>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</si>
  <si>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</si>
  <si>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</si>
  <si>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</si>
  <si>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</si>
  <si>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</si>
  <si>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</si>
  <si>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</si>
  <si>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</si>
  <si>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</si>
  <si>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</si>
  <si>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</si>
  <si>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</si>
  <si>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</si>
  <si>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</si>
  <si>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</si>
  <si>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</si>
  <si>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</si>
  <si>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</si>
  <si>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</si>
  <si>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</si>
  <si>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</si>
  <si>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</si>
  <si>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</si>
  <si>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</si>
  <si>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</si>
  <si>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</si>
  <si>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</si>
  <si>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</si>
  <si>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</si>
  <si>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</si>
  <si>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</si>
  <si>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</si>
  <si>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</si>
  <si>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</si>
  <si>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</si>
  <si>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</si>
  <si>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</si>
  <si>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</si>
  <si>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</si>
  <si>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</si>
  <si>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</si>
  <si>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</si>
  <si>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</si>
  <si>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</si>
  <si>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</si>
  <si>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</si>
  <si>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</si>
  <si>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</si>
  <si>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</si>
  <si>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</si>
  <si>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</si>
  <si>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</si>
  <si>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</si>
  <si>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</si>
  <si>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</si>
  <si>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</si>
  <si>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</si>
  <si>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</si>
  <si>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</si>
  <si>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</si>
  <si>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</si>
  <si>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</si>
  <si>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</si>
  <si>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</si>
  <si>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</si>
  <si>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</si>
  <si>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</si>
  <si>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</si>
  <si>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</si>
  <si>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</si>
  <si>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</si>
  <si>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</si>
  <si>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</si>
  <si>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</si>
  <si>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</si>
  <si>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</si>
  <si>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</si>
  <si>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</si>
  <si>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</si>
  <si>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</si>
  <si>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</si>
  <si>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</si>
  <si>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</si>
  <si>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</si>
  <si>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</si>
  <si>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</si>
  <si>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</si>
  <si>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</si>
  <si>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</si>
  <si>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</si>
  <si>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</si>
  <si>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</si>
  <si>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</si>
  <si>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</si>
  <si>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</si>
  <si>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</si>
  <si>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</si>
  <si>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</si>
  <si>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</si>
  <si>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</si>
  <si>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</si>
  <si>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</si>
  <si>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</si>
  <si>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</si>
  <si>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</si>
  <si>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</si>
  <si>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</si>
  <si>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</si>
  <si>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</si>
  <si>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</si>
  <si>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</si>
  <si>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</si>
  <si>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</si>
  <si>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</si>
  <si>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</si>
  <si>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</si>
  <si>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</si>
  <si>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</si>
  <si>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</si>
  <si>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</si>
  <si>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</si>
  <si>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</si>
  <si>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</si>
  <si>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</si>
  <si>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</si>
  <si>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</si>
  <si>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</si>
  <si>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</si>
  <si>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</si>
  <si>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</si>
  <si>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</si>
  <si>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</si>
  <si>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</si>
  <si>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</si>
  <si>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</si>
  <si>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</si>
  <si>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</si>
  <si>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</si>
  <si>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</si>
  <si>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</si>
  <si>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</si>
  <si>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</si>
  <si>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</si>
  <si>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</si>
  <si>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</si>
  <si>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</si>
  <si>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</si>
  <si>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</si>
  <si>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</si>
  <si>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</si>
  <si>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</si>
  <si>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</si>
  <si>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</si>
  <si>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</si>
  <si>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</si>
  <si>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</si>
  <si>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</si>
  <si>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</si>
  <si>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</si>
  <si>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</si>
  <si>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</si>
  <si>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</si>
  <si>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</si>
  <si>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</si>
  <si>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</si>
  <si>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</si>
  <si>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</si>
  <si>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</si>
  <si>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</si>
  <si>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</si>
  <si>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</si>
  <si>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</si>
  <si>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</si>
  <si>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</si>
  <si>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</si>
  <si>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</si>
  <si>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</si>
  <si>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</si>
  <si>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</si>
  <si>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</si>
  <si>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</si>
  <si>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</si>
  <si>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</si>
  <si>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</si>
  <si>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</si>
  <si>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</si>
  <si>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</si>
  <si>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</si>
  <si>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</si>
  <si>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</si>
  <si>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</si>
  <si>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</si>
  <si>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</si>
  <si>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</si>
  <si>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</si>
  <si>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</si>
  <si>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</si>
  <si>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</si>
  <si>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</si>
  <si>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</si>
  <si>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</si>
  <si>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</si>
  <si>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</si>
  <si>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</si>
  <si>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</si>
  <si>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</si>
  <si>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</si>
  <si>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</si>
  <si>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</si>
  <si>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</si>
  <si>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</si>
  <si>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</si>
  <si>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</si>
  <si>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</si>
  <si>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</si>
  <si>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</si>
  <si>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</si>
  <si>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</si>
  <si>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</si>
  <si>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</si>
  <si>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</si>
  <si>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</si>
  <si>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</si>
  <si>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</si>
  <si>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</si>
  <si>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</si>
  <si>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</si>
  <si>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</si>
  <si>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</si>
  <si>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</si>
  <si>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</si>
  <si>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</si>
  <si>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</si>
  <si>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</si>
  <si>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</si>
  <si>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</si>
  <si>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</si>
  <si>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</si>
  <si>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</si>
  <si>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</si>
  <si>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</si>
  <si>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</si>
  <si>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</si>
  <si>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</si>
  <si>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</si>
  <si>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</si>
  <si>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</si>
  <si>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</si>
  <si>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</si>
  <si>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</si>
  <si>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</si>
  <si>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</si>
  <si>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</si>
  <si>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</si>
  <si>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</si>
  <si>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</si>
  <si>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</si>
  <si>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</si>
  <si>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</si>
  <si>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</si>
  <si>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</si>
  <si>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</si>
  <si>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</si>
  <si>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</si>
  <si>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</si>
  <si>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</si>
  <si>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</si>
  <si>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</si>
  <si>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</si>
  <si>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</si>
  <si>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</si>
  <si>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</si>
  <si>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</si>
  <si>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</si>
  <si>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</si>
  <si>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</si>
  <si>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</si>
  <si>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</si>
  <si>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</si>
  <si>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</si>
  <si>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</si>
  <si>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</si>
  <si>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</si>
  <si>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</si>
  <si>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</si>
  <si>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</si>
  <si>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</si>
  <si>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</si>
  <si>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</si>
  <si>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</si>
  <si>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</si>
  <si>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</si>
  <si>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</si>
  <si>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</si>
  <si>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</si>
  <si>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</si>
  <si>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</si>
  <si>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</si>
  <si>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</si>
  <si>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</si>
  <si>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</si>
  <si>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</si>
  <si>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</si>
  <si>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</si>
  <si>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</si>
  <si>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</si>
  <si>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</si>
  <si>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</si>
  <si>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</si>
  <si>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</si>
  <si>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</si>
  <si>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</si>
  <si>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</si>
  <si>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</si>
  <si>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</si>
  <si>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</si>
  <si>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</si>
  <si>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</si>
  <si>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</si>
  <si>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</si>
  <si>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</si>
  <si>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</si>
  <si>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</si>
  <si>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</si>
  <si>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</si>
  <si>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</si>
  <si>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</si>
  <si>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</si>
  <si>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</si>
  <si>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</si>
  <si>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</si>
  <si>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</si>
  <si>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</si>
  <si>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</si>
  <si>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</si>
  <si>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</si>
  <si>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</si>
  <si>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</si>
  <si>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</si>
  <si>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</si>
  <si>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</si>
  <si>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</si>
  <si>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</si>
  <si>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</si>
  <si>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</si>
  <si>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</si>
  <si>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</si>
  <si>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</si>
  <si>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</si>
  <si>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</si>
  <si>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</si>
  <si>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</si>
  <si>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</si>
  <si>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</si>
  <si>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</si>
  <si>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</si>
  <si>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</si>
  <si>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</si>
  <si>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</si>
  <si>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</si>
  <si>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</si>
  <si>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</si>
  <si>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</si>
  <si>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</si>
  <si>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</si>
  <si>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</si>
  <si>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</si>
  <si>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</si>
  <si>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</si>
  <si>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</si>
  <si>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</si>
  <si>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</si>
  <si>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</si>
  <si>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</si>
  <si>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</si>
  <si>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</si>
  <si>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</si>
  <si>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</si>
  <si>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</si>
  <si>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</si>
  <si>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</si>
  <si>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</si>
  <si>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</si>
  <si>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</si>
  <si>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</si>
  <si>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</si>
  <si>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</si>
  <si>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</si>
  <si>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</si>
  <si>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</si>
  <si>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</si>
  <si>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</si>
  <si>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</si>
  <si>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</si>
  <si>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</si>
  <si>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</si>
  <si>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</si>
  <si>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</si>
  <si>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</si>
  <si>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</si>
  <si>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</si>
  <si>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</si>
  <si>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</si>
  <si>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</si>
  <si>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</si>
  <si>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</si>
  <si>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</si>
  <si>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</si>
  <si>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</si>
  <si>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</si>
  <si>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</si>
  <si>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</si>
  <si>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</si>
  <si>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</si>
  <si>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</si>
  <si>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</si>
  <si>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</si>
  <si>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</si>
  <si>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</si>
  <si>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</si>
  <si>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</si>
  <si>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</si>
  <si>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</si>
  <si>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</si>
  <si>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</si>
  <si>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</si>
  <si>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</si>
  <si>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</si>
  <si>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</si>
  <si>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</si>
  <si>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</si>
  <si>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</si>
  <si>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</si>
  <si>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</si>
  <si>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</si>
  <si>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</si>
  <si>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</si>
  <si>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</si>
  <si>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</si>
  <si>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</si>
  <si>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</si>
  <si>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</si>
  <si>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</si>
  <si>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</si>
  <si>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</si>
  <si>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</si>
  <si>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</si>
  <si>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</si>
  <si>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</si>
  <si>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</si>
  <si>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</si>
  <si>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</si>
  <si>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</si>
  <si>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</si>
  <si>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</si>
  <si>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</si>
  <si>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</si>
  <si>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</si>
  <si>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</si>
  <si>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</si>
  <si>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</si>
  <si>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</si>
  <si>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</si>
  <si>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</si>
  <si>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</si>
  <si>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</si>
  <si>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</si>
  <si>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</si>
  <si>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</si>
  <si>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</si>
  <si>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</si>
  <si>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</si>
  <si>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</si>
  <si>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</si>
  <si>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</si>
  <si>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</si>
  <si>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</si>
  <si>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</si>
  <si>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</si>
  <si>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</si>
  <si>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</si>
  <si>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</si>
  <si>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</si>
  <si>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</si>
  <si>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</si>
  <si>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</si>
  <si>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</si>
  <si>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</si>
  <si>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</si>
  <si>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</si>
  <si>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</si>
  <si>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</si>
  <si>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</si>
  <si>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</si>
  <si>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</si>
  <si>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</si>
  <si>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</si>
  <si>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</si>
  <si>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</si>
  <si>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</si>
  <si>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</si>
  <si>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</si>
  <si>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</si>
  <si>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</si>
  <si>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</si>
  <si>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</si>
  <si>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</si>
  <si>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</si>
  <si>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</si>
  <si>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</si>
  <si>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</si>
  <si>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</si>
  <si>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</si>
  <si>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</si>
  <si>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</si>
  <si>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</si>
  <si>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</si>
  <si>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</si>
  <si>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</si>
  <si>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</si>
  <si>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</si>
  <si>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</si>
  <si>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</si>
  <si>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</si>
  <si>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</si>
  <si>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</si>
  <si>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</si>
  <si>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</si>
  <si>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</si>
  <si>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</si>
  <si>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</si>
  <si>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</si>
  <si>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</si>
  <si>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</si>
  <si>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</si>
  <si>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</si>
  <si>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</si>
  <si>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</si>
  <si>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</si>
  <si>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</si>
  <si>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</si>
  <si>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</si>
  <si>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</si>
  <si>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</si>
  <si>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</si>
  <si>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</si>
  <si>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</si>
  <si>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</si>
  <si>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</si>
  <si>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</si>
  <si>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</si>
  <si>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</si>
  <si>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</si>
  <si>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</si>
  <si>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</si>
  <si>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</si>
  <si>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</si>
  <si>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</si>
  <si>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</si>
  <si>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</si>
  <si>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</si>
  <si>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</si>
  <si>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</si>
  <si>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</si>
  <si>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</si>
  <si>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</si>
  <si>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</si>
  <si>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</si>
  <si>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</si>
  <si>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</si>
  <si>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</si>
  <si>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</si>
  <si>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</si>
  <si>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</si>
  <si>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</si>
  <si>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</si>
  <si>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</si>
  <si>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</si>
  <si>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</si>
  <si>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</si>
  <si>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</si>
  <si>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</si>
  <si>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</si>
  <si>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</si>
  <si>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</si>
  <si>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</si>
  <si>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</si>
  <si>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</si>
  <si>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</si>
  <si>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</si>
  <si>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</si>
  <si>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</si>
  <si>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</si>
  <si>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</si>
  <si>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</si>
  <si>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</si>
  <si>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</si>
  <si>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</si>
  <si>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</si>
  <si>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</si>
  <si>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</si>
  <si>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</si>
  <si>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</si>
  <si>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</si>
  <si>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</si>
  <si>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</si>
  <si>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</si>
  <si>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</si>
  <si>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</si>
  <si>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</si>
  <si>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</si>
  <si>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</si>
  <si>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</si>
  <si>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</si>
  <si>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</si>
  <si>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</si>
  <si>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</si>
  <si>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</si>
  <si>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</si>
  <si>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</si>
  <si>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</si>
  <si>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</si>
  <si>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</si>
  <si>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</si>
  <si>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</si>
  <si>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</si>
  <si>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</si>
  <si>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</si>
  <si>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</si>
  <si>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</si>
  <si>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</si>
  <si>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</si>
  <si>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</si>
  <si>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</si>
  <si>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</si>
  <si>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</si>
  <si>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</si>
  <si>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</si>
  <si>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</si>
  <si>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</si>
  <si>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</si>
  <si>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</si>
  <si>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</si>
  <si>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</si>
  <si>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</si>
  <si>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</si>
  <si>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</si>
  <si>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</si>
  <si>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</si>
  <si>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</si>
  <si>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</si>
  <si>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</si>
  <si>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</si>
  <si>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</si>
  <si>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</si>
  <si>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</si>
  <si>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</si>
  <si>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</si>
  <si>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</si>
  <si>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</si>
  <si>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</si>
  <si>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</si>
  <si>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</si>
  <si>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</si>
  <si>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</si>
  <si>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</si>
  <si>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</si>
  <si>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</si>
  <si>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</si>
  <si>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</si>
  <si>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</si>
  <si>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</si>
  <si>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</si>
  <si>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</si>
  <si>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</si>
  <si>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</si>
  <si>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</si>
  <si>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</si>
  <si>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</si>
  <si>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</si>
  <si>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</si>
  <si>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</si>
  <si>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</si>
  <si>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</si>
  <si>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</si>
  <si>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</si>
  <si>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</si>
  <si>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</si>
  <si>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</si>
  <si>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</si>
  <si>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</si>
  <si>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</si>
  <si>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</si>
  <si>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</si>
  <si>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</si>
  <si>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</si>
  <si>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</si>
  <si>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</si>
  <si>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</si>
  <si>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</si>
  <si>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</si>
  <si>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</si>
  <si>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</si>
  <si>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</si>
  <si>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</si>
  <si>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</si>
  <si>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</si>
  <si>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</si>
  <si>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</si>
  <si>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</si>
  <si>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</si>
  <si>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</si>
  <si>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</si>
  <si>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</si>
  <si>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</si>
  <si>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</si>
  <si>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</si>
  <si>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</si>
  <si>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</si>
  <si>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</si>
  <si>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</si>
  <si>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</si>
  <si>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</si>
  <si>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</si>
  <si>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</si>
  <si>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</si>
  <si>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</si>
  <si>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</si>
  <si>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</si>
  <si>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</si>
  <si>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</si>
  <si>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</si>
  <si>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</si>
  <si>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</si>
  <si>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</si>
  <si>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</si>
  <si>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</si>
  <si>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</si>
  <si>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</si>
  <si>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</si>
  <si>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</si>
  <si>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</si>
  <si>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</si>
  <si>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</si>
  <si>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</si>
  <si>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</si>
  <si>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</si>
  <si>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</si>
  <si>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</si>
  <si>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</si>
  <si>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</si>
  <si>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</si>
  <si>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</si>
  <si>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</si>
  <si>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</si>
  <si>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</si>
  <si>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</si>
  <si>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</si>
  <si>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</si>
  <si>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</si>
  <si>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</si>
  <si>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</si>
  <si>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</si>
  <si>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</si>
  <si>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</si>
  <si>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</si>
  <si>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</si>
  <si>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</si>
  <si>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</si>
  <si>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</si>
  <si>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</si>
  <si>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</si>
  <si>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</si>
  <si>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</si>
  <si>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</si>
  <si>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</si>
  <si>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</si>
  <si>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</si>
  <si>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</si>
  <si>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</si>
  <si>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</si>
  <si>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</si>
  <si>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</si>
  <si>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</si>
  <si>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</si>
  <si>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</si>
  <si>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</si>
  <si>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</si>
  <si>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</si>
  <si>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</si>
  <si>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</si>
  <si>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</si>
  <si>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</si>
  <si>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</si>
  <si>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</si>
  <si>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</si>
  <si>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</si>
  <si>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</si>
  <si>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</si>
  <si>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</si>
  <si>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</si>
  <si>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</si>
  <si>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</si>
  <si>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</si>
  <si>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</si>
  <si>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</si>
  <si>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</si>
  <si>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</si>
  <si>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</si>
  <si>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</si>
  <si>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</si>
  <si>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</si>
  <si>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</si>
  <si>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</si>
  <si>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</si>
  <si>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</si>
  <si>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</si>
  <si>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</si>
  <si>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</si>
  <si>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</si>
  <si>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</si>
  <si>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</si>
  <si>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</si>
  <si>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</si>
  <si>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</si>
  <si>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</si>
  <si>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</si>
  <si>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</si>
  <si>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</si>
  <si>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</si>
  <si>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</si>
  <si>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</si>
  <si>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</si>
  <si>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</si>
  <si>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</si>
  <si>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</si>
  <si>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</si>
  <si>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</si>
  <si>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</si>
  <si>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</si>
  <si>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</si>
  <si>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</si>
  <si>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</si>
  <si>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</si>
  <si>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</si>
  <si>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</si>
  <si>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</si>
  <si>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</si>
  <si>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</si>
  <si>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</si>
  <si>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</si>
  <si>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</si>
  <si>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</si>
  <si>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</si>
  <si>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</si>
  <si>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</si>
  <si>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</si>
  <si>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</si>
  <si>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</si>
  <si>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</si>
  <si>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</si>
  <si>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</si>
  <si>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</si>
  <si>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</si>
  <si>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</si>
  <si>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</si>
  <si>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</si>
  <si>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</si>
  <si>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</si>
  <si>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</si>
  <si>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</si>
  <si>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</si>
  <si>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</si>
  <si>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</si>
  <si>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</si>
  <si>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</si>
  <si>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</si>
  <si>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</si>
  <si>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</si>
  <si>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</si>
  <si>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</si>
  <si>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</si>
  <si>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</si>
  <si>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</si>
  <si>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</si>
  <si>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</si>
  <si>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</si>
  <si>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</si>
  <si>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</si>
  <si>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</si>
  <si>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</si>
  <si>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</si>
  <si>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</si>
  <si>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</si>
  <si>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</si>
  <si>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</si>
  <si>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</si>
  <si>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</si>
  <si>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</si>
  <si>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</si>
  <si>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</si>
  <si>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</si>
  <si>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</si>
  <si>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</si>
  <si>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</si>
  <si>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</si>
  <si>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</si>
  <si>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</si>
  <si>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</si>
  <si>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</si>
  <si>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</si>
  <si>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</si>
  <si>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</si>
  <si>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</si>
  <si>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</si>
  <si>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</si>
  <si>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</si>
  <si>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</si>
  <si>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</si>
  <si>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</si>
  <si>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</si>
  <si>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</si>
  <si>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</si>
  <si>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</si>
  <si>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</si>
  <si>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</si>
  <si>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</si>
  <si>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</si>
  <si>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</si>
  <si>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</si>
  <si>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</si>
  <si>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</si>
  <si>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</si>
  <si>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</si>
  <si>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</si>
  <si>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</si>
  <si>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</si>
  <si>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</si>
  <si>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</si>
  <si>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</si>
  <si>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</si>
  <si>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</si>
  <si>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</si>
  <si>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</si>
  <si>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</si>
  <si>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</si>
  <si>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</si>
  <si>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</si>
  <si>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</si>
  <si>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</si>
  <si>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</si>
  <si>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</si>
  <si>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</si>
  <si>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</si>
  <si>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</si>
  <si>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</si>
  <si>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</si>
  <si>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</si>
  <si>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</si>
  <si>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</si>
  <si>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</si>
  <si>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</si>
  <si>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</si>
  <si>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</si>
  <si>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</si>
  <si>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</si>
  <si>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</si>
  <si>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</si>
  <si>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</si>
  <si>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</si>
  <si>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</si>
  <si>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</si>
  <si>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</si>
  <si>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</si>
  <si>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</si>
  <si>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</si>
  <si>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</si>
  <si>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</si>
  <si>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</si>
  <si>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</si>
  <si>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</si>
  <si>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</si>
  <si>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</si>
  <si>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</si>
  <si>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</si>
  <si>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</si>
  <si>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</si>
  <si>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</si>
  <si>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</si>
  <si>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</si>
  <si>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</si>
  <si>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</si>
  <si>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</si>
  <si>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</si>
  <si>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</si>
  <si>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</si>
  <si>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</si>
  <si>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</si>
  <si>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</si>
  <si>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</si>
  <si>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</si>
  <si>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</si>
  <si>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</si>
  <si>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</si>
  <si>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</si>
  <si>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</si>
  <si>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</si>
  <si>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</si>
  <si>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</si>
  <si>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</si>
  <si>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</si>
  <si>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</si>
  <si>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</si>
  <si>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</si>
  <si>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</si>
  <si>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</si>
  <si>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</si>
  <si>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</si>
  <si>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</si>
  <si>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</si>
  <si>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</si>
  <si>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</si>
  <si>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</si>
  <si>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</si>
  <si>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</si>
  <si>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</si>
  <si>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</si>
  <si>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</si>
  <si>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</si>
  <si>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</si>
  <si>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</si>
  <si>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</si>
  <si>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</si>
  <si>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</si>
  <si>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</si>
  <si>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</si>
  <si>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</si>
  <si>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</si>
  <si>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</si>
  <si>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</si>
  <si>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</si>
  <si>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</si>
  <si>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</si>
  <si>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</si>
  <si>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</si>
  <si>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</si>
  <si>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</si>
  <si>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</si>
  <si>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</si>
  <si>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</si>
  <si>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</si>
  <si>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</si>
  <si>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</si>
  <si>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</si>
  <si>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</si>
  <si>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</si>
  <si>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</si>
  <si>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</si>
  <si>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</si>
  <si>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</si>
  <si>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</si>
  <si>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</si>
  <si>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</si>
  <si>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</si>
  <si>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</si>
  <si>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</si>
  <si>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</si>
  <si>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</si>
  <si>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</si>
  <si>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</si>
  <si>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</si>
  <si>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</si>
  <si>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</si>
  <si>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</si>
  <si>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</si>
  <si>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</si>
  <si>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</si>
  <si>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</si>
  <si>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</si>
  <si>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</si>
  <si>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</si>
  <si>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</si>
  <si>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</si>
  <si>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</si>
  <si>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</si>
  <si>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</si>
  <si>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</si>
  <si>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</si>
  <si>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</si>
  <si>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</si>
  <si>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</si>
  <si>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</si>
  <si>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</si>
  <si>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</si>
  <si>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</si>
  <si>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</si>
  <si>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</si>
  <si>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</si>
  <si>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</si>
  <si>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</si>
  <si>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</si>
  <si>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</si>
  <si>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</si>
  <si>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</si>
  <si>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</si>
  <si>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</si>
  <si>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</si>
  <si>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</si>
  <si>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</si>
  <si>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</si>
  <si>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</si>
  <si>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</si>
  <si>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</si>
  <si>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</si>
  <si>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</si>
  <si>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</si>
  <si>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</si>
  <si>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</si>
  <si>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</si>
  <si>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</si>
  <si>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</si>
  <si>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</si>
  <si>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</si>
  <si>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</si>
  <si>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</si>
  <si>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</si>
  <si>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</si>
  <si>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</si>
  <si>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</si>
  <si>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</si>
  <si>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</si>
  <si>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</si>
  <si>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</si>
  <si>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</si>
  <si>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</si>
  <si>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</si>
  <si>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</si>
  <si>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</si>
  <si>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</si>
  <si>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</si>
  <si>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</si>
  <si>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</si>
  <si>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</si>
  <si>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</si>
  <si>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</si>
  <si>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</si>
  <si>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</si>
  <si>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</si>
  <si>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</si>
  <si>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</si>
  <si>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</si>
  <si>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</si>
  <si>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</si>
  <si>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</si>
  <si>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</si>
  <si>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</si>
  <si>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</si>
  <si>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</si>
  <si>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</si>
  <si>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</si>
  <si>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</si>
  <si>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</si>
  <si>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</si>
  <si>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</si>
  <si>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</si>
  <si>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</si>
  <si>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</si>
  <si>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</si>
  <si>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</si>
  <si>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</si>
  <si>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</si>
  <si>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</si>
  <si>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</si>
  <si>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</si>
  <si>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</si>
  <si>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</si>
  <si>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</si>
  <si>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</si>
  <si>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</si>
  <si>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</si>
  <si>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</si>
  <si>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</si>
  <si>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</si>
  <si>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</si>
  <si>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</si>
  <si>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</si>
  <si>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</si>
  <si>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</si>
  <si>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</si>
  <si>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</si>
  <si>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</si>
  <si>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</si>
  <si>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</si>
  <si>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</si>
  <si>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</si>
  <si>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</si>
  <si>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</si>
  <si>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</si>
  <si>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</si>
  <si>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</si>
  <si>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</si>
  <si>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</si>
  <si>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</si>
  <si>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</si>
  <si>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</si>
  <si>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</si>
  <si>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</si>
  <si>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</si>
  <si>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</si>
  <si>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</si>
  <si>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</si>
  <si>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</si>
  <si>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</si>
  <si>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</si>
  <si>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</si>
  <si>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</si>
  <si>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</si>
  <si>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</si>
  <si>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</si>
  <si>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</si>
  <si>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</si>
  <si>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</si>
  <si>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</si>
  <si>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</si>
  <si>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</si>
  <si>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</si>
  <si>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</si>
  <si>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</si>
  <si>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</si>
  <si>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</si>
  <si>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</si>
  <si>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</si>
  <si>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</si>
  <si>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</si>
  <si>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</si>
  <si>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</si>
  <si>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</si>
  <si>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</si>
  <si>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</si>
  <si>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</si>
  <si>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</si>
  <si>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</si>
  <si>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</si>
  <si>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</si>
  <si>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</si>
  <si>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</si>
  <si>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</si>
  <si>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</si>
  <si>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</si>
  <si>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</si>
  <si>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</si>
  <si>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</si>
  <si>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</si>
  <si>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</si>
  <si>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</si>
  <si>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</si>
  <si>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</si>
  <si>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</si>
  <si>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</si>
  <si>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</si>
  <si>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</si>
  <si>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</si>
  <si>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</si>
  <si>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</si>
  <si>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</si>
  <si>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</si>
  <si>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</si>
  <si>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</si>
  <si>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</si>
  <si>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</si>
  <si>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</si>
  <si>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</si>
  <si>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</si>
  <si>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</si>
  <si>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</si>
  <si>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</si>
  <si>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</si>
  <si>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</si>
  <si>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</si>
  <si>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</si>
  <si>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</si>
  <si>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</si>
  <si>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</si>
  <si>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</si>
  <si>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</si>
  <si>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</si>
  <si>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</si>
  <si>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</si>
  <si>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</si>
  <si>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</si>
  <si>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</si>
  <si>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</si>
  <si>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</si>
  <si>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</si>
  <si>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</si>
  <si>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</si>
  <si>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</si>
  <si>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</si>
  <si>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</si>
  <si>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</si>
  <si>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</si>
  <si>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</si>
  <si>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</si>
  <si>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</si>
  <si>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</si>
  <si>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</si>
  <si>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</si>
  <si>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</si>
  <si>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</si>
  <si>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</si>
  <si>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</si>
  <si>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</si>
  <si>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</si>
  <si>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</si>
  <si>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</si>
  <si>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</si>
  <si>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</si>
  <si>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</si>
  <si>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</si>
  <si>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</si>
  <si>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</si>
  <si>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</si>
  <si>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</si>
  <si>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</si>
  <si>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</si>
  <si>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</si>
  <si>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</si>
  <si>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</si>
  <si>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</si>
  <si>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</si>
  <si>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</si>
  <si>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</si>
  <si>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</si>
  <si>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</si>
  <si>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</si>
  <si>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</si>
  <si>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</si>
  <si>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</si>
  <si>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</si>
  <si>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</si>
  <si>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</si>
  <si>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</si>
  <si>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</si>
  <si>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</si>
  <si>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</si>
  <si>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</si>
  <si>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</si>
  <si>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</si>
  <si>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</si>
  <si>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</si>
  <si>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</si>
  <si>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</si>
  <si>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</si>
  <si>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</si>
  <si>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</si>
  <si>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</si>
  <si>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</si>
  <si>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</si>
  <si>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</si>
  <si>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</si>
  <si>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</si>
  <si>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</si>
  <si>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</si>
  <si>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</si>
  <si>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</si>
  <si>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</si>
  <si>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</si>
  <si>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</si>
  <si>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</si>
  <si>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</si>
  <si>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</si>
  <si>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</si>
  <si>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</si>
  <si>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</si>
  <si>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</si>
  <si>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</si>
  <si>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</si>
  <si>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</si>
  <si>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</si>
  <si>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</si>
  <si>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</si>
  <si>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</si>
  <si>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</si>
  <si>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</si>
  <si>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</si>
  <si>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</si>
  <si>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</si>
  <si>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</si>
  <si>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</si>
  <si>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</si>
  <si>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</si>
  <si>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</si>
  <si>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</si>
  <si>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</si>
  <si>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</si>
  <si>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</si>
  <si>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</si>
  <si>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</si>
  <si>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</si>
  <si>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</si>
  <si>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</si>
  <si>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</si>
  <si>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</si>
  <si>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</si>
  <si>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</si>
  <si>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</si>
  <si>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</si>
  <si>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</si>
  <si>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</si>
  <si>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</si>
  <si>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</si>
  <si>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</si>
  <si>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</si>
  <si>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</si>
  <si>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</si>
  <si>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</si>
  <si>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</si>
  <si>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</si>
  <si>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</si>
  <si>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</si>
  <si>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</si>
  <si>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</si>
  <si>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</si>
  <si>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</si>
  <si>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</si>
  <si>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</si>
  <si>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</si>
  <si>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</si>
  <si>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</si>
  <si>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</si>
  <si>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</si>
  <si>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</si>
  <si>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</si>
  <si>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</si>
  <si>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</si>
  <si>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</si>
  <si>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</si>
  <si>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</si>
  <si>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</si>
  <si>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</si>
  <si>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</si>
  <si>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</si>
  <si>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</si>
  <si>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</si>
  <si>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</si>
  <si>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</si>
  <si>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</si>
  <si>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</si>
  <si>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</si>
  <si>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</si>
  <si>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</si>
  <si>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</si>
  <si>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</si>
  <si>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</si>
  <si>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</si>
  <si>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</si>
  <si>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</si>
  <si>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</si>
  <si>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</si>
  <si>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</si>
  <si>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</si>
  <si>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</si>
  <si>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</si>
  <si>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</si>
  <si>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</si>
  <si>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</si>
  <si>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</si>
  <si>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</si>
  <si>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</si>
  <si>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</si>
  <si>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</si>
  <si>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</si>
  <si>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</si>
  <si>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</si>
  <si>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</si>
  <si>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</si>
  <si>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</si>
  <si>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</si>
  <si>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</si>
  <si>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</si>
  <si>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</si>
  <si>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</si>
  <si>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</si>
  <si>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</si>
  <si>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</si>
  <si>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</si>
  <si>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</si>
  <si>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</si>
  <si>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</si>
  <si>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</si>
  <si>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</si>
  <si>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</si>
  <si>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</si>
  <si>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</si>
  <si>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</si>
  <si>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</si>
  <si>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</si>
  <si>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</si>
  <si>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</si>
  <si>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</si>
  <si>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</si>
  <si>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</si>
  <si>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</si>
  <si>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</si>
  <si>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</si>
  <si>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</si>
  <si>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</si>
  <si>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</si>
  <si>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</si>
  <si>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</si>
  <si>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</si>
  <si>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</si>
  <si>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</si>
  <si>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</si>
  <si>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</si>
  <si>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</si>
  <si>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</si>
  <si>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</si>
  <si>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</si>
  <si>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</si>
  <si>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</si>
  <si>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</si>
  <si>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</si>
  <si>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</si>
  <si>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</si>
  <si>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</si>
  <si>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</si>
  <si>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</si>
  <si>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</si>
  <si>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</si>
  <si>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</si>
  <si>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</si>
  <si>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</si>
  <si>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</si>
  <si>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</si>
  <si>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</si>
  <si>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</si>
  <si>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</si>
  <si>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</si>
  <si>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</si>
  <si>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</si>
  <si>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</si>
  <si>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</si>
  <si>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</si>
  <si>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</si>
  <si>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</si>
  <si>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</si>
  <si>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</si>
  <si>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</si>
  <si>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</si>
  <si>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</si>
  <si>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</si>
  <si>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</si>
  <si>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</si>
  <si>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</si>
  <si>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</si>
  <si>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</si>
  <si>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</si>
  <si>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</si>
  <si>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</si>
  <si>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</si>
  <si>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</si>
  <si>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</si>
  <si>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</si>
  <si>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</si>
  <si>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</si>
  <si>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</si>
  <si>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</si>
  <si>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</si>
  <si>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</si>
  <si>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</si>
  <si>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</si>
  <si>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</si>
  <si>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</si>
  <si>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</si>
  <si>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</si>
  <si>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</si>
  <si>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</si>
  <si>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</si>
  <si>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</si>
  <si>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</si>
  <si>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</si>
  <si>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</si>
  <si>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</si>
  <si>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</si>
  <si>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</si>
  <si>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</si>
  <si>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</si>
  <si>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</si>
  <si>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</si>
  <si>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</si>
  <si>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</si>
  <si>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</si>
  <si>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</si>
  <si>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</si>
  <si>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</si>
  <si>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</si>
  <si>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</si>
  <si>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</si>
  <si>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</si>
  <si>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</si>
  <si>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</si>
  <si>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</si>
  <si>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</si>
  <si>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</si>
  <si>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</si>
  <si>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</si>
  <si>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</si>
  <si>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</si>
  <si>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</si>
  <si>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</si>
  <si>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</si>
  <si>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</si>
  <si>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</si>
  <si>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</si>
  <si>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</si>
  <si>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</si>
  <si>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</si>
  <si>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</si>
  <si>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</si>
  <si>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</si>
  <si>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</si>
  <si>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</si>
  <si>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</si>
  <si>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</si>
  <si>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</si>
  <si>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</si>
  <si>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</si>
  <si>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</si>
  <si>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</si>
  <si>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</si>
  <si>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</si>
  <si>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</si>
  <si>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</si>
  <si>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</si>
  <si>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</si>
  <si>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</si>
  <si>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</si>
  <si>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</si>
  <si>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</si>
  <si>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</si>
  <si>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</si>
  <si>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</si>
  <si>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</si>
  <si>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</si>
  <si>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</si>
  <si>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</si>
  <si>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</si>
  <si>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</si>
  <si>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</si>
  <si>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</si>
  <si>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</si>
  <si>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</si>
  <si>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</si>
  <si>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</si>
  <si>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</si>
  <si>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</si>
  <si>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</si>
  <si>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</si>
  <si>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</si>
  <si>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</si>
  <si>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</si>
  <si>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</si>
  <si>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</si>
  <si>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</si>
  <si>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</si>
  <si>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</si>
  <si>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</si>
  <si>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</si>
  <si>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</si>
  <si>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</si>
  <si>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</si>
  <si>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</si>
  <si>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</si>
  <si>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</si>
  <si>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</si>
  <si>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</si>
  <si>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</si>
  <si>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</si>
  <si>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</si>
  <si>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</si>
  <si>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</si>
  <si>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</si>
  <si>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</si>
  <si>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</si>
  <si>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</si>
  <si>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</si>
  <si>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</si>
  <si>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</si>
  <si>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</si>
  <si>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</si>
  <si>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</si>
  <si>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</si>
  <si>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</si>
  <si>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</si>
  <si>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</si>
  <si>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</si>
  <si>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</si>
  <si>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</si>
  <si>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</si>
  <si>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</si>
  <si>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</si>
  <si>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</si>
  <si>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</si>
  <si>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</si>
  <si>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</si>
  <si>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</si>
  <si>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</si>
  <si>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</si>
  <si>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</si>
  <si>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</si>
  <si>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</si>
  <si>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</si>
  <si>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</si>
  <si>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</si>
  <si>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</si>
  <si>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</si>
  <si>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</si>
  <si>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</si>
  <si>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</si>
  <si>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</si>
  <si>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</si>
  <si>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</si>
  <si>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</si>
  <si>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</si>
  <si>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</si>
  <si>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</si>
  <si>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</si>
  <si>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</si>
  <si>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</si>
  <si>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</si>
  <si>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</si>
  <si>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</si>
  <si>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</si>
  <si>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</si>
  <si>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</si>
  <si>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</si>
  <si>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</si>
  <si>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</si>
  <si>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</si>
  <si>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</si>
  <si>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</si>
  <si>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</si>
  <si>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</si>
  <si>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</si>
  <si>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</si>
  <si>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</si>
  <si>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</si>
  <si>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</si>
  <si>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</si>
  <si>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</si>
  <si>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</si>
  <si>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</si>
  <si>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</si>
  <si>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</si>
  <si>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</si>
  <si>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</si>
  <si>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</si>
  <si>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</si>
  <si>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</si>
  <si>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</si>
  <si>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</si>
  <si>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</si>
  <si>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</si>
  <si>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</si>
  <si>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</si>
  <si>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</si>
  <si>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</si>
  <si>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</si>
  <si>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</si>
  <si>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</si>
  <si>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</si>
  <si>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</si>
  <si>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</si>
  <si>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</si>
  <si>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</si>
  <si>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</si>
  <si>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</si>
  <si>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</si>
  <si>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</si>
  <si>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</si>
  <si>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</si>
  <si>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</si>
  <si>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</si>
  <si>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</si>
  <si>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</si>
  <si>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</si>
  <si>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</si>
  <si>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</si>
  <si>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</si>
  <si>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</si>
  <si>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</si>
  <si>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</si>
  <si>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</si>
  <si>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</si>
  <si>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</si>
  <si>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</si>
  <si>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</si>
  <si>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</si>
  <si>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</si>
  <si>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</si>
  <si>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</si>
  <si>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</si>
  <si>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</si>
  <si>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</si>
  <si>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</si>
  <si>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</si>
  <si>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</si>
  <si>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</si>
  <si>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</si>
  <si>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</si>
  <si>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</si>
  <si>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</si>
  <si>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</si>
  <si>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</si>
  <si>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</si>
  <si>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</si>
  <si>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</si>
  <si>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</si>
  <si>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</si>
  <si>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</si>
  <si>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</si>
  <si>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</si>
  <si>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</si>
  <si>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</si>
  <si>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</si>
  <si>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</si>
  <si>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</si>
  <si>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</si>
  <si>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</si>
  <si>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</si>
  <si>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</si>
  <si>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</si>
  <si>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</si>
  <si>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</si>
  <si>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</si>
  <si>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</si>
  <si>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</si>
  <si>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</si>
  <si>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</si>
  <si>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</si>
  <si>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</si>
  <si>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</si>
  <si>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</si>
  <si>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</si>
  <si>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</si>
  <si>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</si>
  <si>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</si>
  <si>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</si>
  <si>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</si>
  <si>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</si>
  <si>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</si>
  <si>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</si>
  <si>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</si>
  <si>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</si>
  <si>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</si>
  <si>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</si>
  <si>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</si>
  <si>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</si>
  <si>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</si>
  <si>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</si>
  <si>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</si>
  <si>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</si>
  <si>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</si>
  <si>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</si>
  <si>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</si>
  <si>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</si>
  <si>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</si>
  <si>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</si>
  <si>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</si>
  <si>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</si>
  <si>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</si>
  <si>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</si>
  <si>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</si>
  <si>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</si>
  <si>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</si>
  <si>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</si>
  <si>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</si>
  <si>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</si>
  <si>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</si>
  <si>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</si>
  <si>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</si>
  <si>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</si>
  <si>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</si>
  <si>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</si>
  <si>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</si>
  <si>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</si>
  <si>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</si>
  <si>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</si>
  <si>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</si>
  <si>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</si>
  <si>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</si>
  <si>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</si>
  <si>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</si>
  <si>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</si>
  <si>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</si>
  <si>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</si>
  <si>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</si>
  <si>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</si>
  <si>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</si>
  <si>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</si>
  <si>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</si>
  <si>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</si>
  <si>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</si>
  <si>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</si>
  <si>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</si>
  <si>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</si>
  <si>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</si>
  <si>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</si>
  <si>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</si>
  <si>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</si>
  <si>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</si>
  <si>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</si>
  <si>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</si>
  <si>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</si>
  <si>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</si>
  <si>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</si>
  <si>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</si>
  <si>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</si>
  <si>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</si>
  <si>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</si>
  <si>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</si>
  <si>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</si>
  <si>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</si>
  <si>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</si>
  <si>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</si>
  <si>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</si>
  <si>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</si>
  <si>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</si>
  <si>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</si>
  <si>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</si>
  <si>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</si>
  <si>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</si>
  <si>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</si>
  <si>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</si>
  <si>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</si>
  <si>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</si>
  <si>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</si>
  <si>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</si>
  <si>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</si>
  <si>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</si>
  <si>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</si>
  <si>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</si>
  <si>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</si>
  <si>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</si>
  <si>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</si>
  <si>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</si>
  <si>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</si>
  <si>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</si>
  <si>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</si>
  <si>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</si>
  <si>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</si>
  <si>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</si>
  <si>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</si>
  <si>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</si>
  <si>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</si>
  <si>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</si>
  <si>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</si>
  <si>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</si>
  <si>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</si>
  <si>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</si>
  <si>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</si>
  <si>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</si>
  <si>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</si>
  <si>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</si>
  <si>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</si>
  <si>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</si>
  <si>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</si>
  <si>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</si>
  <si>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</si>
  <si>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</si>
  <si>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</si>
  <si>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</si>
  <si>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</si>
  <si>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</si>
  <si>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</si>
  <si>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</si>
  <si>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</si>
  <si>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</si>
  <si>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</si>
  <si>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</si>
  <si>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</si>
  <si>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</si>
  <si>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</si>
  <si>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</si>
  <si>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</si>
  <si>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</si>
  <si>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</si>
  <si>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</si>
  <si>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</si>
  <si>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</si>
  <si>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</si>
  <si>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</si>
  <si>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</si>
  <si>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</si>
  <si>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</si>
  <si>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</si>
  <si>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</si>
  <si>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</si>
  <si>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</si>
  <si>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</si>
  <si>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</si>
  <si>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</si>
  <si>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</si>
  <si>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</si>
  <si>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</si>
  <si>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</si>
  <si>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</si>
  <si>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</si>
  <si>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</si>
  <si>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</si>
  <si>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</si>
  <si>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</si>
  <si>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</si>
  <si>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</si>
  <si>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</si>
  <si>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</si>
  <si>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</si>
  <si>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</si>
  <si>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</si>
  <si>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</si>
  <si>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</si>
  <si>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</si>
  <si>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</si>
  <si>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</si>
  <si>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</si>
  <si>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</si>
  <si>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</si>
  <si>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</si>
  <si>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</si>
  <si>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</si>
  <si>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</si>
  <si>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</si>
  <si>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</si>
  <si>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</si>
  <si>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</si>
  <si>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</si>
  <si>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</si>
  <si>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</si>
  <si>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</si>
  <si>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</si>
  <si>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</si>
  <si>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</si>
  <si>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</si>
  <si>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</si>
  <si>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</si>
  <si>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</si>
  <si>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</si>
  <si>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</si>
  <si>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</si>
  <si>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</si>
  <si>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</si>
  <si>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</si>
  <si>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</si>
  <si>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</si>
  <si>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</si>
  <si>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</si>
  <si>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</si>
  <si>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</si>
  <si>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</si>
  <si>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</si>
  <si>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</si>
  <si>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</si>
  <si>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</si>
  <si>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</si>
  <si>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</si>
  <si>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</si>
  <si>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</si>
  <si>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</si>
  <si>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</si>
  <si>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</si>
  <si>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</si>
  <si>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</si>
  <si>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</si>
  <si>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</si>
  <si>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</si>
  <si>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</si>
  <si>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</si>
  <si>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</si>
  <si>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</si>
  <si>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</si>
  <si>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</si>
  <si>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</si>
  <si>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</si>
  <si>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</si>
  <si>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</si>
  <si>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</si>
  <si>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</si>
  <si>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</si>
  <si>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</si>
  <si>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</si>
  <si>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</si>
  <si>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</si>
  <si>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</si>
  <si>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</si>
  <si>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</si>
  <si>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</si>
  <si>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</si>
  <si>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</si>
  <si>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</si>
  <si>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</si>
  <si>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</si>
  <si>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</si>
  <si>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</si>
  <si>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</si>
  <si>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</si>
  <si>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</si>
  <si>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</si>
  <si>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</si>
  <si>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</si>
  <si>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</si>
  <si>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</si>
  <si>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</si>
  <si>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</si>
  <si>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</si>
  <si>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</si>
  <si>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</si>
  <si>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</si>
  <si>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</si>
  <si>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</si>
  <si>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</si>
  <si>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</si>
  <si>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</si>
  <si>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</si>
  <si>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</si>
  <si>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</si>
  <si>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</si>
  <si>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</si>
  <si>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</si>
  <si>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</si>
  <si>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</si>
  <si>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</si>
  <si>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</si>
  <si>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</si>
  <si>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</si>
  <si>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</si>
  <si>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</si>
  <si>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</si>
  <si>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</si>
  <si>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</si>
  <si>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</si>
  <si>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</si>
  <si>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</si>
  <si>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</si>
  <si>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</si>
  <si>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</si>
  <si>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</si>
  <si>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</si>
  <si>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</si>
  <si>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</si>
  <si>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</si>
  <si>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</si>
  <si>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</si>
  <si>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</si>
  <si>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</si>
  <si>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</si>
  <si>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</si>
  <si>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</si>
  <si>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</si>
  <si>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</si>
  <si>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</si>
  <si>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</si>
  <si>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</si>
  <si>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</si>
  <si>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</si>
  <si>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</si>
  <si>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</si>
  <si>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</si>
  <si>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</si>
  <si>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</si>
  <si>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</si>
  <si>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</si>
  <si>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</si>
  <si>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</si>
  <si>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</si>
  <si>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</si>
  <si>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</si>
  <si>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</si>
  <si>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</si>
  <si>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</si>
  <si>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</si>
  <si>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</si>
  <si>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</si>
  <si>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</si>
  <si>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</si>
  <si>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</si>
  <si>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</si>
  <si>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</si>
  <si>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</si>
  <si>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</si>
  <si>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</si>
  <si>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</si>
  <si>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</si>
  <si>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</si>
  <si>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</si>
  <si>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</si>
  <si>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</si>
  <si>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</si>
  <si>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</si>
  <si>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</si>
  <si>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</si>
  <si>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</si>
  <si>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</si>
  <si>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</si>
  <si>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</si>
  <si>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</si>
  <si>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</si>
  <si>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</si>
  <si>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</si>
  <si>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</si>
  <si>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</si>
  <si>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</si>
  <si>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</si>
  <si>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</si>
  <si>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</si>
  <si>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</si>
  <si>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</si>
  <si>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</si>
  <si>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</si>
  <si>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</si>
  <si>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</si>
  <si>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</si>
  <si>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</si>
  <si>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</si>
  <si>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</si>
  <si>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</si>
  <si>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</si>
  <si>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</si>
  <si>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</si>
  <si>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</si>
  <si>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</si>
  <si>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</si>
  <si>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</si>
  <si>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</si>
  <si>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</si>
  <si>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</si>
  <si>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</si>
  <si>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</si>
  <si>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</si>
  <si>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</si>
  <si>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</si>
  <si>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</si>
  <si>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</si>
  <si>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</si>
  <si>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</si>
  <si>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</si>
  <si>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</si>
  <si>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</si>
  <si>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</si>
  <si>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</si>
  <si>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</si>
  <si>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</si>
  <si>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</si>
  <si>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</si>
  <si>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</si>
  <si>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</si>
  <si>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</si>
  <si>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</si>
  <si>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</si>
  <si>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</si>
  <si>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</si>
  <si>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</si>
  <si>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</si>
  <si>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</si>
  <si>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</si>
  <si>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</si>
  <si>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</si>
  <si>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</si>
  <si>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</si>
  <si>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</si>
  <si>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</si>
  <si>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</si>
  <si>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</si>
  <si>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</si>
  <si>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</si>
  <si>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</si>
  <si>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</si>
  <si>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</si>
  <si>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</si>
  <si>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</si>
  <si>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</si>
  <si>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</si>
  <si>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</si>
  <si>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</si>
  <si>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</si>
  <si>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</si>
  <si>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</si>
  <si>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</si>
  <si>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</si>
  <si>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</si>
  <si>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</si>
  <si>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</si>
  <si>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</si>
  <si>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</si>
  <si>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</si>
  <si>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</si>
  <si>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</si>
  <si>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</si>
  <si>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</si>
  <si>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</si>
  <si>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</si>
  <si>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</si>
  <si>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</si>
  <si>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</si>
  <si>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</si>
  <si>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</si>
  <si>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</si>
  <si>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</si>
  <si>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</si>
  <si>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</si>
  <si>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</si>
  <si>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</si>
  <si>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</si>
  <si>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</si>
  <si>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</si>
  <si>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</si>
  <si>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</si>
  <si>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</si>
  <si>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</si>
  <si>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</si>
  <si>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</si>
  <si>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</si>
  <si>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</si>
  <si>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</si>
  <si>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</si>
  <si>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</si>
  <si>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</si>
  <si>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</si>
  <si>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</si>
  <si>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</si>
  <si>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</si>
  <si>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</si>
  <si>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</si>
  <si>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</si>
  <si>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</si>
  <si>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</si>
  <si>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</si>
  <si>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</si>
  <si>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</si>
  <si>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</si>
  <si>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</si>
  <si>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</si>
  <si>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</si>
  <si>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</si>
  <si>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</si>
  <si>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</si>
  <si>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</si>
  <si>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</si>
  <si>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</si>
  <si>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</si>
  <si>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</si>
  <si>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</si>
  <si>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</si>
  <si>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</si>
  <si>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</si>
  <si>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</si>
  <si>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</si>
  <si>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</si>
  <si>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</si>
  <si>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</si>
  <si>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</si>
  <si>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</si>
  <si>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</si>
  <si>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</si>
  <si>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</si>
  <si>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</si>
  <si>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</si>
  <si>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</si>
  <si>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</si>
  <si>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</si>
  <si>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</si>
  <si>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</si>
  <si>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</si>
  <si>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</si>
  <si>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</si>
  <si>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</si>
  <si>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</si>
  <si>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</si>
  <si>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</si>
  <si>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</si>
  <si>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</si>
  <si>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</si>
  <si>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</si>
  <si>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</si>
  <si>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</si>
  <si>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</si>
  <si>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</si>
  <si>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</si>
  <si>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</si>
  <si>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</si>
  <si>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</si>
  <si>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</si>
  <si>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</si>
  <si>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</si>
  <si>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</si>
  <si>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</si>
  <si>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</si>
  <si>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</si>
  <si>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</si>
  <si>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</si>
  <si>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</si>
  <si>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</si>
  <si>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</si>
  <si>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</si>
  <si>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</si>
  <si>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</si>
  <si>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</si>
  <si>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</si>
  <si>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</si>
  <si>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</si>
  <si>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</si>
  <si>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</si>
  <si>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</si>
  <si>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</si>
  <si>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</si>
  <si>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</si>
  <si>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</si>
  <si>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</si>
  <si>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</si>
  <si>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</si>
  <si>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</si>
  <si>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</si>
  <si>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</si>
  <si>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</si>
  <si>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</si>
  <si>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</si>
  <si>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</si>
  <si>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</si>
  <si>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</si>
  <si>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</si>
  <si>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</si>
  <si>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</si>
  <si>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</si>
  <si>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</si>
  <si>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</si>
  <si>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</si>
  <si>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</si>
  <si>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</si>
  <si>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</si>
  <si>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</si>
  <si>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</si>
  <si>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</si>
  <si>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</si>
  <si>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</si>
  <si>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</si>
  <si>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</si>
  <si>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</si>
  <si>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</si>
  <si>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</si>
  <si>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</si>
  <si>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</si>
  <si>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</si>
  <si>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</si>
  <si>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</si>
  <si>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</si>
  <si>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</si>
  <si>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</si>
  <si>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</si>
  <si>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</si>
  <si>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</si>
  <si>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</si>
  <si>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</si>
  <si>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</si>
  <si>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</si>
  <si>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</si>
  <si>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</si>
  <si>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</si>
  <si>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</si>
  <si>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</si>
  <si>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</si>
  <si>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</si>
  <si>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</si>
  <si>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</si>
  <si>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</si>
  <si>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</si>
  <si>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</si>
  <si>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</si>
  <si>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</si>
  <si>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</si>
  <si>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</si>
  <si>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</si>
  <si>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</si>
  <si>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</si>
  <si>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</si>
  <si>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</si>
  <si>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</si>
  <si>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</si>
  <si>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</si>
  <si>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</si>
  <si>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</si>
  <si>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</si>
  <si>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</si>
  <si>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</si>
  <si>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</si>
  <si>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</si>
  <si>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</si>
  <si>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</si>
  <si>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</si>
  <si>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</si>
  <si>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</si>
  <si>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</si>
  <si>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</si>
  <si>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</si>
  <si>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</si>
  <si>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</si>
  <si>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</si>
  <si>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</si>
  <si>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</si>
  <si>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</si>
  <si>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</si>
  <si>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</si>
  <si>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</si>
  <si>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</si>
  <si>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</si>
  <si>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</si>
  <si>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</si>
  <si>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</si>
  <si>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</si>
  <si>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</si>
  <si>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</si>
  <si>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</si>
  <si>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</si>
  <si>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</si>
  <si>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</si>
  <si>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</si>
  <si>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</si>
  <si>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</si>
  <si>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</si>
  <si>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</si>
  <si>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</si>
  <si>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</si>
  <si>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</si>
  <si>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</si>
  <si>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</si>
  <si>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</si>
  <si>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</si>
  <si>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</si>
  <si>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</si>
  <si>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</si>
  <si>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</si>
  <si>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</si>
  <si>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</si>
  <si>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</si>
  <si>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</si>
  <si>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</si>
  <si>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</si>
  <si>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</si>
  <si>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</si>
  <si>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</si>
  <si>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</si>
  <si>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</si>
  <si>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</si>
  <si>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</si>
  <si>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</si>
  <si>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</si>
  <si>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</si>
  <si>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</si>
  <si>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</si>
  <si>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</si>
  <si>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</si>
  <si>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</si>
  <si>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</si>
  <si>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</si>
  <si>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</si>
  <si>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</si>
  <si>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</si>
  <si>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</si>
  <si>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</si>
  <si>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</si>
  <si>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</si>
  <si>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</si>
  <si>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</si>
  <si>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</si>
  <si>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</si>
  <si>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</si>
  <si>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</si>
  <si>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</si>
  <si>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</si>
  <si>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</si>
  <si>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</si>
  <si>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</si>
  <si>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</si>
  <si>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</si>
  <si>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</si>
  <si>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</si>
  <si>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</si>
  <si>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</si>
  <si>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</si>
  <si>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</si>
  <si>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</si>
  <si>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</si>
  <si>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</si>
  <si>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</si>
  <si>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</si>
  <si>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</si>
  <si>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</si>
  <si>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</si>
  <si>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</si>
  <si>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</si>
  <si>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</si>
  <si>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</si>
  <si>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</si>
  <si>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</si>
  <si>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</si>
  <si>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</si>
  <si>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</si>
  <si>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</si>
  <si>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</si>
  <si>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</si>
  <si>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</si>
  <si>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</si>
  <si>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</si>
  <si>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</si>
  <si>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</si>
  <si>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</si>
  <si>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</si>
  <si>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</si>
  <si>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</si>
  <si>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</si>
  <si>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</si>
  <si>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</si>
  <si>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</si>
  <si>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</si>
  <si>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</si>
  <si>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</si>
  <si>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</si>
  <si>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</si>
  <si>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</si>
  <si>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</si>
  <si>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</si>
  <si>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</si>
  <si>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</si>
  <si>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</si>
  <si>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</si>
  <si>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</si>
  <si>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</si>
  <si>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</si>
  <si>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</si>
  <si>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</si>
  <si>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</si>
  <si>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</si>
  <si>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</si>
  <si>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</si>
  <si>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</si>
  <si>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</si>
  <si>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</si>
  <si>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</si>
  <si>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</si>
  <si>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</si>
  <si>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</si>
  <si>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</si>
  <si>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</si>
  <si>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</si>
  <si>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</si>
  <si>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</si>
  <si>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</si>
  <si>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</si>
  <si>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</si>
  <si>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</si>
  <si>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</si>
  <si>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</si>
  <si>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</si>
  <si>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</si>
  <si>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</si>
  <si>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</si>
  <si>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</si>
  <si>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</si>
  <si>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</si>
  <si>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</si>
  <si>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</si>
  <si>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</si>
  <si>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</si>
  <si>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</si>
  <si>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</si>
  <si>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</si>
  <si>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</si>
  <si>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</si>
  <si>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</si>
  <si>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</si>
  <si>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</si>
  <si>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</si>
  <si>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</si>
  <si>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</si>
  <si>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</si>
  <si>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</si>
  <si>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</si>
  <si>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</si>
  <si>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</si>
  <si>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</si>
  <si>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</si>
  <si>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</si>
  <si>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</si>
  <si>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</si>
  <si>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</si>
  <si>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</si>
  <si>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</si>
  <si>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</si>
  <si>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</si>
  <si>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</si>
  <si>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</si>
  <si>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</si>
  <si>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</si>
  <si>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</si>
  <si>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</si>
  <si>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</si>
  <si>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</si>
  <si>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</si>
  <si>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</si>
  <si>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</si>
  <si>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</si>
  <si>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</si>
  <si>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</si>
  <si>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</si>
  <si>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</si>
  <si>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</si>
  <si>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</si>
  <si>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</si>
  <si>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</si>
  <si>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</si>
  <si>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</si>
  <si>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</si>
  <si>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</si>
  <si>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</si>
  <si>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</si>
  <si>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</si>
  <si>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</si>
  <si>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</si>
  <si>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</si>
  <si>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</si>
  <si>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</si>
  <si>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</si>
  <si>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</si>
  <si>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</si>
  <si>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</si>
  <si>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</si>
  <si>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</si>
  <si>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</si>
  <si>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</si>
  <si>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</si>
  <si>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</si>
  <si>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</si>
  <si>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</si>
  <si>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</si>
  <si>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</si>
  <si>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</si>
  <si>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</si>
  <si>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</si>
  <si>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</si>
  <si>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</si>
  <si>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</si>
  <si>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</si>
  <si>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</si>
  <si>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</si>
  <si>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</si>
  <si>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</si>
  <si>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</si>
  <si>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</si>
  <si>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</si>
  <si>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</si>
  <si>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</si>
  <si>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</si>
  <si>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</si>
  <si>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</si>
  <si>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</si>
  <si>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</si>
  <si>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</si>
  <si>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</si>
  <si>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</si>
  <si>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</si>
  <si>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</si>
  <si>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</si>
  <si>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</si>
  <si>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</si>
  <si>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</si>
  <si>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</si>
  <si>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</si>
  <si>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</si>
  <si>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</si>
  <si>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</si>
  <si>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</si>
  <si>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</si>
  <si>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</si>
  <si>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</si>
  <si>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</si>
  <si>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</si>
  <si>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</si>
  <si>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</si>
  <si>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</si>
  <si>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</si>
  <si>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</si>
  <si>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</si>
  <si>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</si>
  <si>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</si>
  <si>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</si>
  <si>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</si>
  <si>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</si>
  <si>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</si>
  <si>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</si>
  <si>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</si>
  <si>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</si>
  <si>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</si>
  <si>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</si>
  <si>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</si>
  <si>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</si>
  <si>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</si>
  <si>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</si>
  <si>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</si>
  <si>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</si>
  <si>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</si>
  <si>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</si>
  <si>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</si>
  <si>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</si>
  <si>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</si>
  <si>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</si>
  <si>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</si>
  <si>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</si>
  <si>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</si>
  <si>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</si>
  <si>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</si>
  <si>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</si>
  <si>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</si>
  <si>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</si>
  <si>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</si>
  <si>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</si>
  <si>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</si>
  <si>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</si>
  <si>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</si>
  <si>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</si>
  <si>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</si>
  <si>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</si>
  <si>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</si>
  <si>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</si>
  <si>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</si>
  <si>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</si>
  <si>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</si>
  <si>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</si>
  <si>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</si>
  <si>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</si>
  <si>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</si>
  <si>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</si>
  <si>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</si>
  <si>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</si>
  <si>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</si>
  <si>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</si>
  <si>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</si>
  <si>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</si>
  <si>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</si>
  <si>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</si>
  <si>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</si>
  <si>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</si>
  <si>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</si>
  <si>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</si>
  <si>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</si>
  <si>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</si>
  <si>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</si>
  <si>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</si>
  <si>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</si>
  <si>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</si>
  <si>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</si>
  <si>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</si>
  <si>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</si>
  <si>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</si>
  <si>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</si>
  <si>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</si>
  <si>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</si>
  <si>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</si>
  <si>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</si>
  <si>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</si>
  <si>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</si>
  <si>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</si>
  <si>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</si>
  <si>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</si>
  <si>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</si>
  <si>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</si>
  <si>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</si>
  <si>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</si>
  <si>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</si>
  <si>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</si>
  <si>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</si>
  <si>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</si>
  <si>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</si>
  <si>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</si>
  <si>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</si>
  <si>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</si>
  <si>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</si>
  <si>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</si>
  <si>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</si>
  <si>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</si>
  <si>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</si>
  <si>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</si>
  <si>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</si>
  <si>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</si>
  <si>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</si>
  <si>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</si>
  <si>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</si>
  <si>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</si>
  <si>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</si>
  <si>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</si>
  <si>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</si>
  <si>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</si>
  <si>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</si>
  <si>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</si>
  <si>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</si>
  <si>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</si>
  <si>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</si>
  <si>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</si>
  <si>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</si>
  <si>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</si>
  <si>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</si>
  <si>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</si>
  <si>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</si>
  <si>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</si>
  <si>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</si>
  <si>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</si>
  <si>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</si>
  <si>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</si>
  <si>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</si>
  <si>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</si>
  <si>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</si>
  <si>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</si>
  <si>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</si>
  <si>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</si>
  <si>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</si>
  <si>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</si>
  <si>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</si>
  <si>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</si>
  <si>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</si>
  <si>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</si>
  <si>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</si>
  <si>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</si>
  <si>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</si>
  <si>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</si>
  <si>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</si>
  <si>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</si>
  <si>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</si>
  <si>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</si>
  <si>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</si>
  <si>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</si>
  <si>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</si>
  <si>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</si>
  <si>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</si>
  <si>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</si>
  <si>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</si>
  <si>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</si>
  <si>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</si>
  <si>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</si>
  <si>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</si>
  <si>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</si>
  <si>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</si>
  <si>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</si>
  <si>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</si>
  <si>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</si>
  <si>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</si>
  <si>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</si>
  <si>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</si>
  <si>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</si>
  <si>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</si>
  <si>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</si>
  <si>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</si>
  <si>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</si>
  <si>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</si>
  <si>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</si>
  <si>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</si>
  <si>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</si>
  <si>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</si>
  <si>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</si>
  <si>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</si>
  <si>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</si>
  <si>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</si>
  <si>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</si>
  <si>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</si>
  <si>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</si>
  <si>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</si>
  <si>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</si>
  <si>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</si>
  <si>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</si>
  <si>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</si>
  <si>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</si>
  <si>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</si>
  <si>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</si>
  <si>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</si>
  <si>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</si>
  <si>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</si>
  <si>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</si>
  <si>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</si>
  <si>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</si>
  <si>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</si>
  <si>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</si>
  <si>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</si>
  <si>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</si>
  <si>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</si>
  <si>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</si>
  <si>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</si>
  <si>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</si>
  <si>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</si>
  <si>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</si>
  <si>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</si>
  <si>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</si>
  <si>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</si>
  <si>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</si>
  <si>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</si>
  <si>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</si>
  <si>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</si>
  <si>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</si>
  <si>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</si>
  <si>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</si>
  <si>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</si>
  <si>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</si>
  <si>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</si>
  <si>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</si>
  <si>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</si>
  <si>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</si>
  <si>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</si>
  <si>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</si>
  <si>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</si>
  <si>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</si>
  <si>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</si>
  <si>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</si>
  <si>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</si>
  <si>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</si>
  <si>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</si>
  <si>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</si>
  <si>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</si>
  <si>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</si>
  <si>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</si>
  <si>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</si>
  <si>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</si>
  <si>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</si>
  <si>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</si>
  <si>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</si>
  <si>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</si>
  <si>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</si>
  <si>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</si>
  <si>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</si>
  <si>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</si>
  <si>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</si>
  <si>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</si>
  <si>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</si>
  <si>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</si>
  <si>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</si>
  <si>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</si>
  <si>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</si>
  <si>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</si>
  <si>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</si>
  <si>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</si>
  <si>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</si>
  <si>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</si>
  <si>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</si>
  <si>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</si>
  <si>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</si>
  <si>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</si>
  <si>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</si>
  <si>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</si>
  <si>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</si>
  <si>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</si>
  <si>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</si>
  <si>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</si>
  <si>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</si>
  <si>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</si>
  <si>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</si>
  <si>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</si>
  <si>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</si>
  <si>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</si>
  <si>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</si>
  <si>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</si>
  <si>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</si>
  <si>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</si>
  <si>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</si>
  <si>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</si>
  <si>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</si>
  <si>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</si>
  <si>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</si>
  <si>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</si>
  <si>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</si>
  <si>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</si>
  <si>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</si>
  <si>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</si>
  <si>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</si>
  <si>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</si>
  <si>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</si>
  <si>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</si>
  <si>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</si>
  <si>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</si>
  <si>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</si>
  <si>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</si>
  <si>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</si>
  <si>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</si>
  <si>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</si>
  <si>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</si>
  <si>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</si>
  <si>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</si>
  <si>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</si>
  <si>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</si>
  <si>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</si>
  <si>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</si>
  <si>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</si>
  <si>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</si>
  <si>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</si>
  <si>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</si>
  <si>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</si>
  <si>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</si>
  <si>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</si>
  <si>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</si>
  <si>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</si>
  <si>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</si>
  <si>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</si>
  <si>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</si>
  <si>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</si>
  <si>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</si>
  <si>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</si>
  <si>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</si>
  <si>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</si>
  <si>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</si>
  <si>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</si>
  <si>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</si>
  <si>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</si>
  <si>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</si>
  <si>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</si>
  <si>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</si>
  <si>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</si>
  <si>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</si>
  <si>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</si>
  <si>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</si>
  <si>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</si>
  <si>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</si>
  <si>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</si>
  <si>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</si>
  <si>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</si>
  <si>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</si>
  <si>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</si>
  <si>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</si>
  <si>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</si>
  <si>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</si>
  <si>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</si>
  <si>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</si>
  <si>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</si>
  <si>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</si>
  <si>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</si>
  <si>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</si>
  <si>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</si>
  <si>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</si>
  <si>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</si>
  <si>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</si>
  <si>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</si>
  <si>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</si>
  <si>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</si>
  <si>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</si>
  <si>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</si>
  <si>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</si>
  <si>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</si>
  <si>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</si>
  <si>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</si>
  <si>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</si>
  <si>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</si>
  <si>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</si>
  <si>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</si>
  <si>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</si>
  <si>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</si>
  <si>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</si>
  <si>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</si>
  <si>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</si>
  <si>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</si>
  <si>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</si>
  <si>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</si>
  <si>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</si>
  <si>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</si>
  <si>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</si>
  <si>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</si>
  <si>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</si>
  <si>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</si>
  <si>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</si>
  <si>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</si>
  <si>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</si>
  <si>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</si>
  <si>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</si>
  <si>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</si>
  <si>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</si>
  <si>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</si>
  <si>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</si>
  <si>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</si>
  <si>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</si>
  <si>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</si>
  <si>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</si>
  <si>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</si>
  <si>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</si>
  <si>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</si>
  <si>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</si>
  <si>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</si>
  <si>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</si>
  <si>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</si>
  <si>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</si>
  <si>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</si>
  <si>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</si>
  <si>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</si>
  <si>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</si>
  <si>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</si>
  <si>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</si>
  <si>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</si>
  <si>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</si>
  <si>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</si>
  <si>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</si>
  <si>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</si>
  <si>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</si>
  <si>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</si>
  <si>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</si>
  <si>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</si>
  <si>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</si>
  <si>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</si>
  <si>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</si>
  <si>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</si>
  <si>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</si>
  <si>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</si>
  <si>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</si>
  <si>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</si>
  <si>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</si>
  <si>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</si>
  <si>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</si>
  <si>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</si>
  <si>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</si>
  <si>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</si>
  <si>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</si>
  <si>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</si>
  <si>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</si>
  <si>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</si>
  <si>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</si>
  <si>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</si>
  <si>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</si>
  <si>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</si>
  <si>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</si>
  <si>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</si>
  <si>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</si>
  <si>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</si>
  <si>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</si>
  <si>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</si>
  <si>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</si>
  <si>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</si>
  <si>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</si>
  <si>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</si>
  <si>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</si>
  <si>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</si>
  <si>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</si>
  <si>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</si>
  <si>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</si>
  <si>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</si>
  <si>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</si>
  <si>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</si>
  <si>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</si>
  <si>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</si>
  <si>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</si>
  <si>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</si>
  <si>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</si>
  <si>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</si>
  <si>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</si>
  <si>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</si>
  <si>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</si>
  <si>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</si>
  <si>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</si>
  <si>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</si>
  <si>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</si>
  <si>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</si>
  <si>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</si>
  <si>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</si>
  <si>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</si>
  <si>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</si>
  <si>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</si>
  <si>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</si>
  <si>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</si>
  <si>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</si>
  <si>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</si>
  <si>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</si>
  <si>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</si>
  <si>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</si>
  <si>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</si>
  <si>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</si>
  <si>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</si>
  <si>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</si>
  <si>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</si>
  <si>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</si>
  <si>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</si>
  <si>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</si>
  <si>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</si>
  <si>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</si>
  <si>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</si>
  <si>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</si>
  <si>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</si>
  <si>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</si>
  <si>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</si>
  <si>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</si>
  <si>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</si>
  <si>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</si>
  <si>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</si>
  <si>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</si>
  <si>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</si>
  <si>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</si>
  <si>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</si>
  <si>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</si>
  <si>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</si>
  <si>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</si>
  <si>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</si>
  <si>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</si>
  <si>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</si>
  <si>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</si>
  <si>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</si>
  <si>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</si>
  <si>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</si>
  <si>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</si>
  <si>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</si>
  <si>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</si>
  <si>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</si>
  <si>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</si>
  <si>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</si>
  <si>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</si>
  <si>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</si>
  <si>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</si>
  <si>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</si>
  <si>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</si>
  <si>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</si>
  <si>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</si>
  <si>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</si>
  <si>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</si>
  <si>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</si>
  <si>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</si>
  <si>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</si>
  <si>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</si>
  <si>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</si>
  <si>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</si>
  <si>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</si>
  <si>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</si>
  <si>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</si>
  <si>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</si>
  <si>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</si>
  <si>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</si>
  <si>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</si>
  <si>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</si>
  <si>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</si>
  <si>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</si>
  <si>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</si>
  <si>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</si>
  <si>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</si>
  <si>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</si>
  <si>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</si>
  <si>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</si>
  <si>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</si>
  <si>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</si>
  <si>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</si>
  <si>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</si>
  <si>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</si>
  <si>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</si>
  <si>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</si>
  <si>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</si>
  <si>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</si>
  <si>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</si>
  <si>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</si>
  <si>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</si>
  <si>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</si>
  <si>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</si>
  <si>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</si>
  <si>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</si>
  <si>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</si>
  <si>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</si>
  <si>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</si>
  <si>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</si>
  <si>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</si>
  <si>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</si>
  <si>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</si>
  <si>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</si>
  <si>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</si>
  <si>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</si>
  <si>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</si>
  <si>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</si>
  <si>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</si>
  <si>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</si>
  <si>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</si>
  <si>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</si>
  <si>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</si>
  <si>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</si>
  <si>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</si>
  <si>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</si>
  <si>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</si>
  <si>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</si>
  <si>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</si>
  <si>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</si>
  <si>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</si>
  <si>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</si>
  <si>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</si>
  <si>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</si>
  <si>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</si>
  <si>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</si>
  <si>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</si>
  <si>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</si>
  <si>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</si>
  <si>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</si>
  <si>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</si>
  <si>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</si>
  <si>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</si>
  <si>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</si>
  <si>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</si>
  <si>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</si>
  <si>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</si>
  <si>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</si>
  <si>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</si>
  <si>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</si>
  <si>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</si>
  <si>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</si>
  <si>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</si>
  <si>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</si>
  <si>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</si>
  <si>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</si>
  <si>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</si>
  <si>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</si>
  <si>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</si>
  <si>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</si>
  <si>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</si>
  <si>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</si>
  <si>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</si>
  <si>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</si>
  <si>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</si>
  <si>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</si>
  <si>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</si>
  <si>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</si>
  <si>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</si>
  <si>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</si>
  <si>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</si>
  <si>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</si>
  <si>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</si>
  <si>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</si>
  <si>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</si>
  <si>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</si>
  <si>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</si>
  <si>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</si>
  <si>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</si>
  <si>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</si>
  <si>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</si>
  <si>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</si>
  <si>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</si>
  <si>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</si>
  <si>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</si>
  <si>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</si>
  <si>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</si>
  <si>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</si>
  <si>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</si>
  <si>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</si>
  <si>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</si>
  <si>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</si>
  <si>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</si>
  <si>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</si>
  <si>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</si>
  <si>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</si>
  <si>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</si>
  <si>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</si>
  <si>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</si>
  <si>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</si>
  <si>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</si>
  <si>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</si>
  <si>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</si>
  <si>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</si>
  <si>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</si>
  <si>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</si>
  <si>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</si>
  <si>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</si>
  <si>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</si>
  <si>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</si>
  <si>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</si>
  <si>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</si>
  <si>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</si>
  <si>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</si>
  <si>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</si>
  <si>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</si>
  <si>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</si>
  <si>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</si>
  <si>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</si>
  <si>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</si>
  <si>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</si>
  <si>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</si>
  <si>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</si>
  <si>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</si>
  <si>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</si>
  <si>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</si>
  <si>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</si>
  <si>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</si>
  <si>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</si>
  <si>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</si>
  <si>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</si>
  <si>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</si>
  <si>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</si>
  <si>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</si>
  <si>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</si>
  <si>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</si>
  <si>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</si>
  <si>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</si>
  <si>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</si>
  <si>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</si>
  <si>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</si>
  <si>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</si>
  <si>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</si>
  <si>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</si>
  <si>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</si>
  <si>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</si>
  <si>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</si>
  <si>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</si>
  <si>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</si>
  <si>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</si>
  <si>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</si>
  <si>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</si>
  <si>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</si>
  <si>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</si>
  <si>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</si>
  <si>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</si>
  <si>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</si>
  <si>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</si>
  <si>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</si>
  <si>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</si>
  <si>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</si>
  <si>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</si>
  <si>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</si>
  <si>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</si>
  <si>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</si>
  <si>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</si>
  <si>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</si>
  <si>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</si>
  <si>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</si>
  <si>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</si>
  <si>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</si>
  <si>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</si>
  <si>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</si>
  <si>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</si>
  <si>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</si>
  <si>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</si>
  <si>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</si>
  <si>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</si>
  <si>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</si>
  <si>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</si>
  <si>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</si>
  <si>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</si>
  <si>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</si>
  <si>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</si>
  <si>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</si>
  <si>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</si>
  <si>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</si>
  <si>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</si>
  <si>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</si>
  <si>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</si>
  <si>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</si>
  <si>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</si>
  <si>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</si>
  <si>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</si>
  <si>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</si>
  <si>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</si>
  <si>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</si>
  <si>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</si>
  <si>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</si>
  <si>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</si>
  <si>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</si>
  <si>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</si>
  <si>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</si>
  <si>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</si>
  <si>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</si>
  <si>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</si>
  <si>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</si>
  <si>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</si>
  <si>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</si>
  <si>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</si>
  <si>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</si>
  <si>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</si>
  <si>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</si>
  <si>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</si>
  <si>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</si>
  <si>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</si>
  <si>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</si>
  <si>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</si>
  <si>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</si>
  <si>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</si>
  <si>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</si>
  <si>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</si>
  <si>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</si>
  <si>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</si>
  <si>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</si>
  <si>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</si>
  <si>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</si>
  <si>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</si>
  <si>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</si>
  <si>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</si>
  <si>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</si>
  <si>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</si>
  <si>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</si>
  <si>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</si>
  <si>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</si>
  <si>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</si>
  <si>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</si>
  <si>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</si>
  <si>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</si>
  <si>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</si>
  <si>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</si>
  <si>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</si>
  <si>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</si>
  <si>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</si>
  <si>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</si>
  <si>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</si>
  <si>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</si>
  <si>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</si>
  <si>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</si>
  <si>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</si>
  <si>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</si>
  <si>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</si>
  <si>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</si>
  <si>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</si>
  <si>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</si>
  <si>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</si>
  <si>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</si>
  <si>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</si>
  <si>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</si>
  <si>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</si>
  <si>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</si>
  <si>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</si>
  <si>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</si>
  <si>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</si>
  <si>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</si>
  <si>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</si>
  <si>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</si>
  <si>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</si>
  <si>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</si>
  <si>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</si>
  <si>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</si>
  <si>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</si>
  <si>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</si>
  <si>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</si>
  <si>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</si>
  <si>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</si>
  <si>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</si>
  <si>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</si>
  <si>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</si>
  <si>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</si>
  <si>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</si>
  <si>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</si>
  <si>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</si>
  <si>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</si>
  <si>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</si>
  <si>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</si>
  <si>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</si>
  <si>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</si>
  <si>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</si>
  <si>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</si>
  <si>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</si>
  <si>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</si>
  <si>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</si>
  <si>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</si>
  <si>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</si>
  <si>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</si>
  <si>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</si>
  <si>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</si>
  <si>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</si>
  <si>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</si>
  <si>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</si>
  <si>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</si>
  <si>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</si>
  <si>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</si>
  <si>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</si>
  <si>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</si>
  <si>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</si>
  <si>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</si>
  <si>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</si>
  <si>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</si>
  <si>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</si>
  <si>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</si>
  <si>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</si>
  <si>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</si>
  <si>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</si>
  <si>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</si>
  <si>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</si>
  <si>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</si>
  <si>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</si>
  <si>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</si>
  <si>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</si>
  <si>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</si>
  <si>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</si>
  <si>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</si>
  <si>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</si>
  <si>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</si>
  <si>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</si>
  <si>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</si>
  <si>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</si>
  <si>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</si>
  <si>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</si>
  <si>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</si>
  <si>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</si>
  <si>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</si>
  <si>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</si>
  <si>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</si>
  <si>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</si>
  <si>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</si>
  <si>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</si>
  <si>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</si>
  <si>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</si>
  <si>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</si>
  <si>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</si>
  <si>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</si>
  <si>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</si>
  <si>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</si>
  <si>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</si>
  <si>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</si>
  <si>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</si>
  <si>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</si>
  <si>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</si>
  <si>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</si>
  <si>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</si>
  <si>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</si>
  <si>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</si>
  <si>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</si>
  <si>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</si>
  <si>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</si>
  <si>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</si>
  <si>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</si>
  <si>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</si>
  <si>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</si>
  <si>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</si>
  <si>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</si>
  <si>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</si>
  <si>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</si>
  <si>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</si>
  <si>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</si>
  <si>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</si>
  <si>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</si>
  <si>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</si>
  <si>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</si>
  <si>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</si>
  <si>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</si>
  <si>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</si>
  <si>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</si>
  <si>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</si>
  <si>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</si>
  <si>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</si>
  <si>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</si>
  <si>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</si>
  <si>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</si>
  <si>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</si>
  <si>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</si>
  <si>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</si>
  <si>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</si>
  <si>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</si>
  <si>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</si>
  <si>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</si>
  <si>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</si>
  <si>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</si>
  <si>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</si>
  <si>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</si>
  <si>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</si>
  <si>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</si>
  <si>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</si>
  <si>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</si>
  <si>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</si>
  <si>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</si>
  <si>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</si>
  <si>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</si>
  <si>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</si>
  <si>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</si>
  <si>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</si>
  <si>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</si>
  <si>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</si>
  <si>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</si>
  <si>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</si>
  <si>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</si>
  <si>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</si>
  <si>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</si>
  <si>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</si>
  <si>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</si>
  <si>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</si>
  <si>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</si>
  <si>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</si>
  <si>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</si>
  <si>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</si>
  <si>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</si>
  <si>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</si>
  <si>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</si>
  <si>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</si>
  <si>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</si>
  <si>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</si>
  <si>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</si>
  <si>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</si>
  <si>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</si>
  <si>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</si>
  <si>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</si>
  <si>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</si>
  <si>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</si>
  <si>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</si>
  <si>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</si>
  <si>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</si>
  <si>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</si>
  <si>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</si>
  <si>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</si>
  <si>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</si>
  <si>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</si>
  <si>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</si>
  <si>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</si>
  <si>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</si>
  <si>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</si>
  <si>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</si>
  <si>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</si>
  <si>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</si>
  <si>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</si>
  <si>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</si>
  <si>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</si>
  <si>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</si>
  <si>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</si>
  <si>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</si>
  <si>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</si>
  <si>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</si>
  <si>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</si>
  <si>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</si>
  <si>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</si>
  <si>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</si>
  <si>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</si>
  <si>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</si>
  <si>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</si>
  <si>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</si>
  <si>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</si>
  <si>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</si>
  <si>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</si>
  <si>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</si>
  <si>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</si>
  <si>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</si>
  <si>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</si>
  <si>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</si>
  <si>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</si>
  <si>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</si>
  <si>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</si>
  <si>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</si>
  <si>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</si>
  <si>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</si>
  <si>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</si>
  <si>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</si>
  <si>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</si>
  <si>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</si>
  <si>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</si>
  <si>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</si>
  <si>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</si>
  <si>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</si>
  <si>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</si>
  <si>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</si>
  <si>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</si>
  <si>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</si>
  <si>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</si>
  <si>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</si>
  <si>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</si>
  <si>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</si>
  <si>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</si>
  <si>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</si>
  <si>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</si>
  <si>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</si>
  <si>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</si>
  <si>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</si>
  <si>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</si>
  <si>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</si>
  <si>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</si>
  <si>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</si>
  <si>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</si>
  <si>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</si>
  <si>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</si>
  <si>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</si>
  <si>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</si>
  <si>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</si>
  <si>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</si>
  <si>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</si>
  <si>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</si>
  <si>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</si>
  <si>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</si>
  <si>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</si>
  <si>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</si>
  <si>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</si>
  <si>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</si>
  <si>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</si>
  <si>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</si>
  <si>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</si>
  <si>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</si>
  <si>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</si>
  <si>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</si>
  <si>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</si>
  <si>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</si>
  <si>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</si>
  <si>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</si>
  <si>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</si>
  <si>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</si>
  <si>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</si>
  <si>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</si>
  <si>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</si>
  <si>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</si>
  <si>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</si>
  <si>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</si>
  <si>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</si>
  <si>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</si>
  <si>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</si>
  <si>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</si>
  <si>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</si>
  <si>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</si>
  <si>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</si>
  <si>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</si>
  <si>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</si>
  <si>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</si>
  <si>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</si>
  <si>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</si>
  <si>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</si>
  <si>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</si>
  <si>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</si>
  <si>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</si>
  <si>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</si>
  <si>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</si>
  <si>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</si>
  <si>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</si>
  <si>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</si>
  <si>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</si>
  <si>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</si>
  <si>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</si>
  <si>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</si>
  <si>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</si>
  <si>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</si>
  <si>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</si>
  <si>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</si>
  <si>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</si>
  <si>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</si>
  <si>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</si>
  <si>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</si>
  <si>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</si>
  <si>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</si>
  <si>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</si>
  <si>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</si>
  <si>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</si>
  <si>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</si>
  <si>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</si>
  <si>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</si>
  <si>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</si>
  <si>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</si>
  <si>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</si>
  <si>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</si>
  <si>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</si>
  <si>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</si>
  <si>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</si>
  <si>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</si>
  <si>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</si>
  <si>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</si>
  <si>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</si>
  <si>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</si>
  <si>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</si>
  <si>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</si>
  <si>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</si>
  <si>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</si>
  <si>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</si>
  <si>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</si>
  <si>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</si>
  <si>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</si>
  <si>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</si>
  <si>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</si>
  <si>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</si>
  <si>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</si>
  <si>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</si>
  <si>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</si>
  <si>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</si>
  <si>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</si>
  <si>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</si>
  <si>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</si>
  <si>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</si>
  <si>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</si>
  <si>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</si>
  <si>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</si>
  <si>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</si>
  <si>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</si>
  <si>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</si>
  <si>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</si>
  <si>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</si>
  <si>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</si>
  <si>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</si>
  <si>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</si>
  <si>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</si>
  <si>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</si>
  <si>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</si>
  <si>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</si>
  <si>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</si>
  <si>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</si>
  <si>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</si>
  <si>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</si>
  <si>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</si>
  <si>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</si>
  <si>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</si>
  <si>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</si>
  <si>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</si>
  <si>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</si>
  <si>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</si>
  <si>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</si>
  <si>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</si>
  <si>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</si>
  <si>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</si>
  <si>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</si>
  <si>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</si>
  <si>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</si>
  <si>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</si>
  <si>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</si>
  <si>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</si>
  <si>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</si>
  <si>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</si>
  <si>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</si>
  <si>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</si>
  <si>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</si>
  <si>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</si>
  <si>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</si>
  <si>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</si>
  <si>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</si>
  <si>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</si>
  <si>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</si>
  <si>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</si>
  <si>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</si>
  <si>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</si>
  <si>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</si>
  <si>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</si>
  <si>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</si>
  <si>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</si>
  <si>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</si>
  <si>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</si>
  <si>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</si>
  <si>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</si>
  <si>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</si>
  <si>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</si>
  <si>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</si>
  <si>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</si>
  <si>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</si>
  <si>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</si>
  <si>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</si>
  <si>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</si>
  <si>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</si>
  <si>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</si>
  <si>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</si>
  <si>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</si>
  <si>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</si>
  <si>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</si>
  <si>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</si>
  <si>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</si>
  <si>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</si>
  <si>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</si>
  <si>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</si>
  <si>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</si>
  <si>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</si>
  <si>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</si>
  <si>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</si>
  <si>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</si>
  <si>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</si>
  <si>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</si>
  <si>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</si>
  <si>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</si>
  <si>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</si>
  <si>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</si>
  <si>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</si>
  <si>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</si>
  <si>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</si>
  <si>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</si>
  <si>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</si>
  <si>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</si>
  <si>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</si>
  <si>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</si>
  <si>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</si>
  <si>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</si>
  <si>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</si>
  <si>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</si>
  <si>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</si>
  <si>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</si>
  <si>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</si>
  <si>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</si>
  <si>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</si>
  <si>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</si>
  <si>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</si>
  <si>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</si>
  <si>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</si>
  <si>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</si>
  <si>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</si>
  <si>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</si>
  <si>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</si>
  <si>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</si>
  <si>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</si>
  <si>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</si>
  <si>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</si>
  <si>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</si>
  <si>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</si>
  <si>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</si>
  <si>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</si>
  <si>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</si>
  <si>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</si>
  <si>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</si>
  <si>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</si>
  <si>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</si>
  <si>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</si>
  <si>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</si>
  <si>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</si>
  <si>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</si>
  <si>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</si>
  <si>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</si>
  <si>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</si>
  <si>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</si>
  <si>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</si>
  <si>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</si>
  <si>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</si>
  <si>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</si>
  <si>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</si>
  <si>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</si>
  <si>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</si>
  <si>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</si>
  <si>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</si>
  <si>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</si>
  <si>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</si>
  <si>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</si>
  <si>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</si>
  <si>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</si>
  <si>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</si>
  <si>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</si>
  <si>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</si>
  <si>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</si>
  <si>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</si>
  <si>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</si>
  <si>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</si>
  <si>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</si>
  <si>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</si>
  <si>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</si>
  <si>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</si>
  <si>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</si>
  <si>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</si>
  <si>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</si>
  <si>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</si>
  <si>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</si>
  <si>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</si>
  <si>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</si>
  <si>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</si>
  <si>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</si>
  <si>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</si>
  <si>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</si>
  <si>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</si>
  <si>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</si>
  <si>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</si>
  <si>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</si>
  <si>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</si>
  <si>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</si>
  <si>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</si>
  <si>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</si>
  <si>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</si>
  <si>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</si>
  <si>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</si>
  <si>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</si>
  <si>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</si>
  <si>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</si>
  <si>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</si>
  <si>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</si>
  <si>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</si>
  <si>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</si>
  <si>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</si>
  <si>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</si>
  <si>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</si>
  <si>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</si>
  <si>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</si>
  <si>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</si>
  <si>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</si>
  <si>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</si>
  <si>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</si>
  <si>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</si>
  <si>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</si>
  <si>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</si>
  <si>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</si>
  <si>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</si>
  <si>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</si>
  <si>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</si>
  <si>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</si>
  <si>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</si>
  <si>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</si>
  <si>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</si>
  <si>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</si>
  <si>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</si>
  <si>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</si>
  <si>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</si>
  <si>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</si>
  <si>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</si>
  <si>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</si>
  <si>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</si>
  <si>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</si>
  <si>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</si>
  <si>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</si>
  <si>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</si>
  <si>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</si>
  <si>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</si>
  <si>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</si>
  <si>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</si>
  <si>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</si>
  <si>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</si>
  <si>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</si>
  <si>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</si>
  <si>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</si>
  <si>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</si>
  <si>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</si>
  <si>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</si>
  <si>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</si>
  <si>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</si>
  <si>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</si>
  <si>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</si>
  <si>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</si>
  <si>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</si>
  <si>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</si>
  <si>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</si>
  <si>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</si>
  <si>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</si>
  <si>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</si>
  <si>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</si>
  <si>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</si>
  <si>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</si>
  <si>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</si>
  <si>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</si>
  <si>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</si>
  <si>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</si>
  <si>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</si>
  <si>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</si>
  <si>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</si>
  <si>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</si>
  <si>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</si>
  <si>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</si>
  <si>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</si>
  <si>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</si>
  <si>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</si>
  <si>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</si>
  <si>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</si>
  <si>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</si>
  <si>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</si>
  <si>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</si>
  <si>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</si>
  <si>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</si>
  <si>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</si>
  <si>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</si>
  <si>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</si>
  <si>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</si>
  <si>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</si>
  <si>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</si>
  <si>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</si>
  <si>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</si>
  <si>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</si>
  <si>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</si>
  <si>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</si>
  <si>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</si>
  <si>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</si>
  <si>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</si>
  <si>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</si>
  <si>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</si>
  <si>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</si>
  <si>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</si>
  <si>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</si>
  <si>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</si>
  <si>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</si>
  <si>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</si>
  <si>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</si>
  <si>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</si>
  <si>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</si>
  <si>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</si>
  <si>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</si>
  <si>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</si>
  <si>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</si>
  <si>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</si>
  <si>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</si>
  <si>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</si>
  <si>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</si>
  <si>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</si>
  <si>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</si>
  <si>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</si>
  <si>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</si>
  <si>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</si>
  <si>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</si>
  <si>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</si>
  <si>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</si>
  <si>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</si>
  <si>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</si>
  <si>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</si>
  <si>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</si>
  <si>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</si>
  <si>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</si>
  <si>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</si>
  <si>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</si>
  <si>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</si>
  <si>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</si>
  <si>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</si>
  <si>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</si>
  <si>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</si>
  <si>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</si>
  <si>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</si>
  <si>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</si>
  <si>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</si>
  <si>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</si>
  <si>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</si>
  <si>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</si>
  <si>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</si>
  <si>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</si>
  <si>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</si>
  <si>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</si>
  <si>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</si>
  <si>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</si>
  <si>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</si>
  <si>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</si>
  <si>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</si>
  <si>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</si>
  <si>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</si>
  <si>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</si>
  <si>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</si>
  <si>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</si>
  <si>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</si>
  <si>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</si>
  <si>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</si>
  <si>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</si>
  <si>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</si>
  <si>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</si>
  <si>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</si>
  <si>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</si>
  <si>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</si>
  <si>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</si>
  <si>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</si>
  <si>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</si>
  <si>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</si>
  <si>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</si>
  <si>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</si>
  <si>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</si>
  <si>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</si>
  <si>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</si>
  <si>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</si>
  <si>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</si>
  <si>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</si>
  <si>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</si>
  <si>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</si>
  <si>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</si>
  <si>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</si>
  <si>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</si>
  <si>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</si>
  <si>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</si>
  <si>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</si>
  <si>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</si>
  <si>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</si>
  <si>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</si>
  <si>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</si>
  <si>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</si>
  <si>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</si>
  <si>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</si>
  <si>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</si>
  <si>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</si>
  <si>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</si>
  <si>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</si>
  <si>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</si>
  <si>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</si>
  <si>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</si>
  <si>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</si>
  <si>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</si>
  <si>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</si>
  <si>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</si>
  <si>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</si>
  <si>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</si>
  <si>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</si>
  <si>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</si>
  <si>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</si>
  <si>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</si>
  <si>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</si>
  <si>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</si>
  <si>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</si>
  <si>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</si>
  <si>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</si>
  <si>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</si>
  <si>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</si>
  <si>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</si>
  <si>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</si>
  <si>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</si>
  <si>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</si>
  <si>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</si>
  <si>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</si>
  <si>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</si>
  <si>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</si>
  <si>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</si>
  <si>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</si>
  <si>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</si>
  <si>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</si>
  <si>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</si>
  <si>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</si>
  <si>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</si>
  <si>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</si>
  <si>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</si>
  <si>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</si>
  <si>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</si>
  <si>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</si>
  <si>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</si>
  <si>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</si>
  <si>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</si>
  <si>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</si>
  <si>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</si>
  <si>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</si>
  <si>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</si>
  <si>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</si>
  <si>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</si>
  <si>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</si>
  <si>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</si>
  <si>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</si>
  <si>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</si>
  <si>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</si>
  <si>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</si>
  <si>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</si>
  <si>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</si>
  <si>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</si>
  <si>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</si>
  <si>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</si>
  <si>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</si>
  <si>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</si>
  <si>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</si>
  <si>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</si>
  <si>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</si>
  <si>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</si>
  <si>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</si>
  <si>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</si>
  <si>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</si>
  <si>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</si>
  <si>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</si>
  <si>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</si>
  <si>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</si>
  <si>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</si>
  <si>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</si>
  <si>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</si>
  <si>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</si>
  <si>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</si>
  <si>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</si>
  <si>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</si>
  <si>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</si>
  <si>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</si>
  <si>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</si>
  <si>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</si>
  <si>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</si>
  <si>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</si>
  <si>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</si>
  <si>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</si>
  <si>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</si>
  <si>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</si>
  <si>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</si>
  <si>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</si>
  <si>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</si>
  <si>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</si>
  <si>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</si>
  <si>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</si>
  <si>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</si>
  <si>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</si>
  <si>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</si>
  <si>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</si>
  <si>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</si>
  <si>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</si>
  <si>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</si>
  <si>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</si>
  <si>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</si>
  <si>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</si>
  <si>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</si>
  <si>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</si>
  <si>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</si>
  <si>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</si>
  <si>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</si>
  <si>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</si>
  <si>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</si>
  <si>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</si>
  <si>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</si>
  <si>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</si>
  <si>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</si>
  <si>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</si>
  <si>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</si>
  <si>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</si>
  <si>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</si>
  <si>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</si>
  <si>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</si>
  <si>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</si>
  <si>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</si>
  <si>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</si>
  <si>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</si>
  <si>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</si>
  <si>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</si>
  <si>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</si>
  <si>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</si>
  <si>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</si>
  <si>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</si>
  <si>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</si>
  <si>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</si>
  <si>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</si>
  <si>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</si>
  <si>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</si>
  <si>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</si>
  <si>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</si>
  <si>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</si>
  <si>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</si>
  <si>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</si>
  <si>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</si>
  <si>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</si>
  <si>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</si>
  <si>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</si>
  <si>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</si>
  <si>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</si>
  <si>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</si>
  <si>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</si>
  <si>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</si>
  <si>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</si>
  <si>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</si>
  <si>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</si>
  <si>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</si>
  <si>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</si>
  <si>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</si>
  <si>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</si>
  <si>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</si>
  <si>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</si>
  <si>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</si>
  <si>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</si>
  <si>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</si>
  <si>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</si>
  <si>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</si>
  <si>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</si>
  <si>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</si>
  <si>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</si>
  <si>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</si>
  <si>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</si>
  <si>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</si>
  <si>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</si>
  <si>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</si>
  <si>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</si>
  <si>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</si>
  <si>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</si>
  <si>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</si>
  <si>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</si>
  <si>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</si>
  <si>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</si>
  <si>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</si>
  <si>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</si>
  <si>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</si>
  <si>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</si>
  <si>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</si>
  <si>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</si>
  <si>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</si>
  <si>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</si>
  <si>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</si>
  <si>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</si>
  <si>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</si>
  <si>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</si>
  <si>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</si>
  <si>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</si>
  <si>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</si>
  <si>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</si>
  <si>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</si>
  <si>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</si>
  <si>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</si>
  <si>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</si>
  <si>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</si>
  <si>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</si>
  <si>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</si>
  <si>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</si>
  <si>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</si>
  <si>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</si>
  <si>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</si>
  <si>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</si>
  <si>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</si>
  <si>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</si>
  <si>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</si>
  <si>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</si>
  <si>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</si>
  <si>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</si>
  <si>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</si>
  <si>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</si>
  <si>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</si>
  <si>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</si>
  <si>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</si>
  <si>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</si>
  <si>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</si>
  <si>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</si>
  <si>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</si>
  <si>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</si>
  <si>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</si>
  <si>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</si>
  <si>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</si>
  <si>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</si>
  <si>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</si>
  <si>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</si>
  <si>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</si>
  <si>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</si>
  <si>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</si>
  <si>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</si>
  <si>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</si>
  <si>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</si>
  <si>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</si>
  <si>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</si>
  <si>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</si>
  <si>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</si>
  <si>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</si>
  <si>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</si>
  <si>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</si>
  <si>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</si>
  <si>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</si>
  <si>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</si>
  <si>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</si>
  <si>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</si>
  <si>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</si>
  <si>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</si>
  <si>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</si>
  <si>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</si>
  <si>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</si>
  <si>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</si>
  <si>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</si>
  <si>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</si>
  <si>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</si>
  <si>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</si>
  <si>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</si>
  <si>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</si>
  <si>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</si>
  <si>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</si>
  <si>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</si>
  <si>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</si>
  <si>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</si>
  <si>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</si>
  <si>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</si>
  <si>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</si>
  <si>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</si>
  <si>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</si>
  <si>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</si>
  <si>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</si>
  <si>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</si>
  <si>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</si>
  <si>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</si>
  <si>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</si>
  <si>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</si>
  <si>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</si>
  <si>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</si>
  <si>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</si>
  <si>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</si>
  <si>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</si>
  <si>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</si>
  <si>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</si>
  <si>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</si>
  <si>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</si>
  <si>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</si>
  <si>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</si>
  <si>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</si>
  <si>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</si>
  <si>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</si>
  <si>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</si>
  <si>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</si>
  <si>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</si>
  <si>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</si>
  <si>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</si>
  <si>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</si>
  <si>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</si>
  <si>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</si>
  <si>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</si>
  <si>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</si>
  <si>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</si>
  <si>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</si>
  <si>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</si>
  <si>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</si>
  <si>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</si>
  <si>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</si>
  <si>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</si>
  <si>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</si>
  <si>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</si>
  <si>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</si>
  <si>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</si>
  <si>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</si>
  <si>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</si>
  <si>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</si>
  <si>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</si>
  <si>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</si>
  <si>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</si>
  <si>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</si>
  <si>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</si>
  <si>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</si>
  <si>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</si>
  <si>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</si>
  <si>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</si>
  <si>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</si>
  <si>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</si>
  <si>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</si>
  <si>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</si>
  <si>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</si>
  <si>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</si>
  <si>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</si>
  <si>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</si>
  <si>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</si>
  <si>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</si>
  <si>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</si>
  <si>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</si>
  <si>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</si>
  <si>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</si>
  <si>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</si>
  <si>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</si>
  <si>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</si>
  <si>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</si>
  <si>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</si>
  <si>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</si>
  <si>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</si>
  <si>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</si>
  <si>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</si>
  <si>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</si>
  <si>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</si>
  <si>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</si>
  <si>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</si>
  <si>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</si>
  <si>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</si>
  <si>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</si>
  <si>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</si>
  <si>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</si>
  <si>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</si>
  <si>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</si>
  <si>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</si>
  <si>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</si>
  <si>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</si>
  <si>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</si>
  <si>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</si>
  <si>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</si>
  <si>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</si>
  <si>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</si>
  <si>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</si>
  <si>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</si>
  <si>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</si>
  <si>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</si>
  <si>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</si>
  <si>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</si>
  <si>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</si>
  <si>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</si>
  <si>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</si>
  <si>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</si>
  <si>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</si>
  <si>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</si>
  <si>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</si>
  <si>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</si>
  <si>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</si>
  <si>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</si>
  <si>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</si>
  <si>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</si>
  <si>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</si>
  <si>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</si>
  <si>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</si>
  <si>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</si>
  <si>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</si>
  <si>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</si>
  <si>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</si>
  <si>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</si>
  <si>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</si>
  <si>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</si>
  <si>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</si>
  <si>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</si>
  <si>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</si>
  <si>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</si>
  <si>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</si>
  <si>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</si>
  <si>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</si>
  <si>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</si>
  <si>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</si>
  <si>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</si>
  <si>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</si>
  <si>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</si>
  <si>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</si>
  <si>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</si>
  <si>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</si>
  <si>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</si>
  <si>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</si>
  <si>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</si>
  <si>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</si>
  <si>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</si>
  <si>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</si>
  <si>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</si>
  <si>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</si>
  <si>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</si>
  <si>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</si>
  <si>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</si>
  <si>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</si>
  <si>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</si>
  <si>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</si>
  <si>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</si>
  <si>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</si>
  <si>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</si>
  <si>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</si>
  <si>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</si>
  <si>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</si>
  <si>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</si>
  <si>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</si>
  <si>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</si>
  <si>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</si>
  <si>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</si>
  <si>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</si>
  <si>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</si>
  <si>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</si>
  <si>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</si>
  <si>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</si>
  <si>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</si>
  <si>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</si>
  <si>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</si>
  <si>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</si>
  <si>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</si>
  <si>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</si>
  <si>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</si>
  <si>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</si>
  <si>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</si>
  <si>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</si>
  <si>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</si>
  <si>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</si>
  <si>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</si>
  <si>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</si>
  <si>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</si>
  <si>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</si>
  <si>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</si>
  <si>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</si>
  <si>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</si>
  <si>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</si>
  <si>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</si>
  <si>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</si>
  <si>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</si>
  <si>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</si>
  <si>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</si>
  <si>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</si>
  <si>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</si>
  <si>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</si>
  <si>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</si>
  <si>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</si>
  <si>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</si>
  <si>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</si>
  <si>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</si>
  <si>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</si>
  <si>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</si>
  <si>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</si>
  <si>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</si>
  <si>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</si>
  <si>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</si>
  <si>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</si>
  <si>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</si>
  <si>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</si>
  <si>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</si>
  <si>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</si>
  <si>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</si>
  <si>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</si>
  <si>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</si>
  <si>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</si>
  <si>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</si>
  <si>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</si>
  <si>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</si>
  <si>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</si>
  <si>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</si>
  <si>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</si>
  <si>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</si>
  <si>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</si>
  <si>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</si>
  <si>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</si>
  <si>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</si>
  <si>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</si>
  <si>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</si>
  <si>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</si>
  <si>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</si>
  <si>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</si>
  <si>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</si>
  <si>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</si>
  <si>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</si>
  <si>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</si>
  <si>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</si>
  <si>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</si>
  <si>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</si>
  <si>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</si>
  <si>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</si>
  <si>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</si>
  <si>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</si>
  <si>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</si>
  <si>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</si>
  <si>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</si>
  <si>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</si>
  <si>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</si>
  <si>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</si>
  <si>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</si>
  <si>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</si>
  <si>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</si>
  <si>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</si>
  <si>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</si>
  <si>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</si>
  <si>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</si>
  <si>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</si>
  <si>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</si>
  <si>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</si>
  <si>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</si>
  <si>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</si>
  <si>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</si>
  <si>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</si>
  <si>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</si>
  <si>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</si>
  <si>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</si>
  <si>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</si>
  <si>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</si>
  <si>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</si>
  <si>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</si>
  <si>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</si>
  <si>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</si>
  <si>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</si>
  <si>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</si>
  <si>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</si>
  <si>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</si>
  <si>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</si>
  <si>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</si>
  <si>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</si>
  <si>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</si>
  <si>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</si>
  <si>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</si>
  <si>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</si>
  <si>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</si>
  <si>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</si>
  <si>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</si>
  <si>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</si>
  <si>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</si>
  <si>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</si>
  <si>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</si>
  <si>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</si>
  <si>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</si>
  <si>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</si>
  <si>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</si>
  <si>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</si>
  <si>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</si>
  <si>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</si>
  <si>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</si>
  <si>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</si>
  <si>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</si>
  <si>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</si>
  <si>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</si>
  <si>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</si>
  <si>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</si>
  <si>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</si>
  <si>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</si>
  <si>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</si>
  <si>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</si>
  <si>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</si>
  <si>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</si>
  <si>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</si>
  <si>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</si>
  <si>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</si>
  <si>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</si>
  <si>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</si>
  <si>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</si>
  <si>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</si>
  <si>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</si>
  <si>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</si>
  <si>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</si>
  <si>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</si>
  <si>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</si>
  <si>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</si>
  <si>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</si>
  <si>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</si>
  <si>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</si>
  <si>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</si>
  <si>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</si>
  <si>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</si>
  <si>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</si>
  <si>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</si>
  <si>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</si>
  <si>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</si>
  <si>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</si>
  <si>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</si>
  <si>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</si>
  <si>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</si>
  <si>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</si>
  <si>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</si>
  <si>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</si>
  <si>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</si>
  <si>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</si>
  <si>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</si>
  <si>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</si>
  <si>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</si>
  <si>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</si>
  <si>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</si>
  <si>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</si>
  <si>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</si>
  <si>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</si>
  <si>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</si>
  <si>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</si>
  <si>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</si>
  <si>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</si>
  <si>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</si>
  <si>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</si>
  <si>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</si>
  <si>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</si>
  <si>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</si>
  <si>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</si>
  <si>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</si>
  <si>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</si>
  <si>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</si>
  <si>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</si>
  <si>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</si>
  <si>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</si>
  <si>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</si>
  <si>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</si>
  <si>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</si>
  <si>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</si>
  <si>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</si>
  <si>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</si>
  <si>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</si>
  <si>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</si>
  <si>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</si>
  <si>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</si>
  <si>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</si>
  <si>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</si>
  <si>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</si>
  <si>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</si>
  <si>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</si>
  <si>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</si>
  <si>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</si>
  <si>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</si>
  <si>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</si>
  <si>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</si>
  <si>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</si>
  <si>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</si>
  <si>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</si>
  <si>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</si>
  <si>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</si>
  <si>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</si>
  <si>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</si>
  <si>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</si>
  <si>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</si>
  <si>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</si>
  <si>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</si>
  <si>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</si>
  <si>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</si>
  <si>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</si>
  <si>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</si>
  <si>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</si>
  <si>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</si>
  <si>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</si>
  <si>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</si>
  <si>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</si>
  <si>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</si>
  <si>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</si>
  <si>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</si>
  <si>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</si>
  <si>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</si>
  <si>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</si>
  <si>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</si>
  <si>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</si>
  <si>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</si>
  <si>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</si>
  <si>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</si>
  <si>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</si>
  <si>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</si>
  <si>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</si>
  <si>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</si>
  <si>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</si>
  <si>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</si>
  <si>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</si>
  <si>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</si>
  <si>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</si>
  <si>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</si>
  <si>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</si>
  <si>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</si>
  <si>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</si>
  <si>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</si>
  <si>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</si>
  <si>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</si>
  <si>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</si>
  <si>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</si>
  <si>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</si>
  <si>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</si>
  <si>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</si>
  <si>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</si>
  <si>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</si>
  <si>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</si>
  <si>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</si>
  <si>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</si>
  <si>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</si>
  <si>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</si>
  <si>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</si>
  <si>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</si>
  <si>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</si>
  <si>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</si>
  <si>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</si>
  <si>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</si>
  <si>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</si>
  <si>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</si>
  <si>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</si>
  <si>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</si>
  <si>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</si>
  <si>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</si>
  <si>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</si>
  <si>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</si>
  <si>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</si>
  <si>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</si>
  <si>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</si>
  <si>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</si>
  <si>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</si>
  <si>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</si>
  <si>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</si>
  <si>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</si>
  <si>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</si>
  <si>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</si>
  <si>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</si>
  <si>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</si>
  <si>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</si>
  <si>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</si>
  <si>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</si>
  <si>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</si>
  <si>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</si>
  <si>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</si>
  <si>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</si>
  <si>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</si>
  <si>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</si>
  <si>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</si>
  <si>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</si>
  <si>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</si>
  <si>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</si>
  <si>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</si>
  <si>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</si>
  <si>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</si>
  <si>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</si>
  <si>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</si>
  <si>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</si>
  <si>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</si>
  <si>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</si>
  <si>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</si>
  <si>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</si>
  <si>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</si>
  <si>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</si>
  <si>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</si>
  <si>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</si>
  <si>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</si>
  <si>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</si>
  <si>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</si>
  <si>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</si>
  <si>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</si>
  <si>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</si>
  <si>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</si>
  <si>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</si>
  <si>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</si>
  <si>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</si>
  <si>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</si>
  <si>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</si>
  <si>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</si>
  <si>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</si>
  <si>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</si>
  <si>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</si>
  <si>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</si>
  <si>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</si>
  <si>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</si>
  <si>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</si>
  <si>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</si>
  <si>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</si>
  <si>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</si>
  <si>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</si>
  <si>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</si>
  <si>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</si>
  <si>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</si>
  <si>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</si>
  <si>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</si>
  <si>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</si>
  <si>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</si>
  <si>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</si>
  <si>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</si>
  <si>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</si>
  <si>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</si>
  <si>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</si>
  <si>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</si>
  <si>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</si>
  <si>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</si>
  <si>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</si>
  <si>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</si>
  <si>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</si>
  <si>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</si>
  <si>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</si>
  <si>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</si>
  <si>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</si>
  <si>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</si>
  <si>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</si>
  <si>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</si>
  <si>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</si>
  <si>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</si>
  <si>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</si>
  <si>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</si>
  <si>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</si>
  <si>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</si>
  <si>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</si>
  <si>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</si>
  <si>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</si>
  <si>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</si>
  <si>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</si>
  <si>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</si>
  <si>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</si>
  <si>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</si>
  <si>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</si>
  <si>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</si>
  <si>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</si>
  <si>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</si>
  <si>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</si>
  <si>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</si>
  <si>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</si>
  <si>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</si>
  <si>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</si>
  <si>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</si>
  <si>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</si>
  <si>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</si>
  <si>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</si>
  <si>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</si>
  <si>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</si>
  <si>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</si>
  <si>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</si>
  <si>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</si>
  <si>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</si>
  <si>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</si>
  <si>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</si>
  <si>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</si>
  <si>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</si>
  <si>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</si>
  <si>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</si>
  <si>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</si>
  <si>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</si>
  <si>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</si>
  <si>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</si>
  <si>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</si>
  <si>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</si>
  <si>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</si>
  <si>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</si>
  <si>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</si>
  <si>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</si>
  <si>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</si>
  <si>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</si>
  <si>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</si>
  <si>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</si>
  <si>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</si>
  <si>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</si>
  <si>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</si>
  <si>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</si>
  <si>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</si>
  <si>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</si>
  <si>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</si>
  <si>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</si>
  <si>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</si>
  <si>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</si>
  <si>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</si>
  <si>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</si>
  <si>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</si>
  <si>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</si>
  <si>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</si>
  <si>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</si>
  <si>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</si>
  <si>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</si>
  <si>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</si>
  <si>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</si>
  <si>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</si>
  <si>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</si>
  <si>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</si>
  <si>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</si>
  <si>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</si>
  <si>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</si>
  <si>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</si>
  <si>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</si>
  <si>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</si>
  <si>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</si>
  <si>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</si>
  <si>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</si>
  <si>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</si>
  <si>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</si>
  <si>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</si>
  <si>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</si>
  <si>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</si>
  <si>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</si>
  <si>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</si>
  <si>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</si>
  <si>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</si>
  <si>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</si>
  <si>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</si>
  <si>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</si>
  <si>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</si>
  <si>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</si>
  <si>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</si>
  <si>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</si>
  <si>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</si>
  <si>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</si>
  <si>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</si>
  <si>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</si>
  <si>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</si>
  <si>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</si>
  <si>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</si>
  <si>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</si>
  <si>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</si>
  <si>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</si>
  <si>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</si>
  <si>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</si>
  <si>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</si>
  <si>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</si>
  <si>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</si>
  <si>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</si>
  <si>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</si>
  <si>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</si>
  <si>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</si>
  <si>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</si>
  <si>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</si>
  <si>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</si>
  <si>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</si>
  <si>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</si>
  <si>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</si>
  <si>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</si>
  <si>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</si>
  <si>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</si>
  <si>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</si>
  <si>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</si>
  <si>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</si>
  <si>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</si>
  <si>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</si>
  <si>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</si>
  <si>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</si>
  <si>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</si>
  <si>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</si>
  <si>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</si>
  <si>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</si>
  <si>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</si>
  <si>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</si>
  <si>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</si>
  <si>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</si>
  <si>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</si>
  <si>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</si>
  <si>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</si>
  <si>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</si>
  <si>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</si>
  <si>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</si>
  <si>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</si>
  <si>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</si>
  <si>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</si>
  <si>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</si>
  <si>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</si>
  <si>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</si>
  <si>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</si>
  <si>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</si>
  <si>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</si>
  <si>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</si>
  <si>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</si>
  <si>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</si>
  <si>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</si>
  <si>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</si>
  <si>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</si>
  <si>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</si>
  <si>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</si>
  <si>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</si>
  <si>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</si>
  <si>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</si>
  <si>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</si>
  <si>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</si>
  <si>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</si>
  <si>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</si>
  <si>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</si>
  <si>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</si>
  <si>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</si>
  <si>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</si>
  <si>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</si>
  <si>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</si>
  <si>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</si>
  <si>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</si>
  <si>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</si>
  <si>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</si>
  <si>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</si>
  <si>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</si>
  <si>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</si>
  <si>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</si>
  <si>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</si>
  <si>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</si>
  <si>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</si>
  <si>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</si>
  <si>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</si>
  <si>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</si>
  <si>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</si>
  <si>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</si>
  <si>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</si>
  <si>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</si>
  <si>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</si>
  <si>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</si>
  <si>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</si>
  <si>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</si>
  <si>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</si>
  <si>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</si>
  <si>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</si>
  <si>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</si>
  <si>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</si>
  <si>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</si>
  <si>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</si>
  <si>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</si>
  <si>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</si>
  <si>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</si>
  <si>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</si>
  <si>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</si>
  <si>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</si>
  <si>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</si>
  <si>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</si>
  <si>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</si>
  <si>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</si>
  <si>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</si>
  <si>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</si>
  <si>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</si>
  <si>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</si>
  <si>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</si>
  <si>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</si>
  <si>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</si>
  <si>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</si>
  <si>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</si>
  <si>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</si>
  <si>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</si>
  <si>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</si>
  <si>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</si>
  <si>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</si>
  <si>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</si>
  <si>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</si>
  <si>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</si>
  <si>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</si>
  <si>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</si>
  <si>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</si>
  <si>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</si>
  <si>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</si>
  <si>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</si>
  <si>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</si>
  <si>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</si>
  <si>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</si>
  <si>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</si>
  <si>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</si>
  <si>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</si>
  <si>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</si>
  <si>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</si>
  <si>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</si>
  <si>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</si>
  <si>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</si>
  <si>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</si>
  <si>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</si>
  <si>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</si>
  <si>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</si>
  <si>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</si>
  <si>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</si>
  <si>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</si>
  <si>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</si>
  <si>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</si>
  <si>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</si>
  <si>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</si>
  <si>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</si>
  <si>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</si>
  <si>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</si>
  <si>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</si>
  <si>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</si>
  <si>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</si>
  <si>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</si>
  <si>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</si>
  <si>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</si>
  <si>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</si>
  <si>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</si>
  <si>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</si>
  <si>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</si>
  <si>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</si>
  <si>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</si>
  <si>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</si>
  <si>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</si>
  <si>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</si>
  <si>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</si>
  <si>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</si>
  <si>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</si>
  <si>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</si>
  <si>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</si>
  <si>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</si>
  <si>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</si>
  <si>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</si>
  <si>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</si>
  <si>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</si>
  <si>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</si>
  <si>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</si>
  <si>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</si>
  <si>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</si>
  <si>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</si>
  <si>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</si>
  <si>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</si>
  <si>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</si>
  <si>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</si>
  <si>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</si>
  <si>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</si>
  <si>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</si>
  <si>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</si>
  <si>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</si>
  <si>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</si>
  <si>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</si>
  <si>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</si>
  <si>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</si>
  <si>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</si>
  <si>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</si>
  <si>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</si>
  <si>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</si>
  <si>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</si>
  <si>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</si>
  <si>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</si>
  <si>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</si>
  <si>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</si>
  <si>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</si>
  <si>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</si>
  <si>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</si>
  <si>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</si>
  <si>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</si>
  <si>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</si>
  <si>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</si>
  <si>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</si>
  <si>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</si>
  <si>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</si>
  <si>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</si>
  <si>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</si>
  <si>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</si>
  <si>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</si>
  <si>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</si>
  <si>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</si>
  <si>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</si>
  <si>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</si>
  <si>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</si>
  <si>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</si>
  <si>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</si>
  <si>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</si>
  <si>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</si>
  <si>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</si>
  <si>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</si>
  <si>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</si>
  <si>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</si>
  <si>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</si>
  <si>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</si>
  <si>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</si>
  <si>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</si>
  <si>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</si>
  <si>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</si>
  <si>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</si>
  <si>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</si>
  <si>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</si>
  <si>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</si>
  <si>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</si>
  <si>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</si>
  <si>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</si>
  <si>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</si>
  <si>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</si>
  <si>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</si>
  <si>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</si>
  <si>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</si>
  <si>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</si>
  <si>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</si>
  <si>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</si>
  <si>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</si>
  <si>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</si>
  <si>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</si>
  <si>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</si>
  <si>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</si>
  <si>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</si>
  <si>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</si>
  <si>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</si>
  <si>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</si>
  <si>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</si>
  <si>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</si>
  <si>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</si>
  <si>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</si>
  <si>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</si>
  <si>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</si>
  <si>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</si>
  <si>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</si>
  <si>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</si>
  <si>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</si>
  <si>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</si>
  <si>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</si>
  <si>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</si>
  <si>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</si>
  <si>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</si>
  <si>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</si>
  <si>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</si>
  <si>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</si>
  <si>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</si>
  <si>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</si>
  <si>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</si>
  <si>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</si>
  <si>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</si>
  <si>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</si>
  <si>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</si>
  <si>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</si>
  <si>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</si>
  <si>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</si>
  <si>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</si>
  <si>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</si>
  <si>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</si>
  <si>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</si>
  <si>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</si>
  <si>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</si>
  <si>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</si>
  <si>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</si>
  <si>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</si>
  <si>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</si>
  <si>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</si>
  <si>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</si>
  <si>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</si>
  <si>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</si>
  <si>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</si>
  <si>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</si>
  <si>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</si>
  <si>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</si>
  <si>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</si>
  <si>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</si>
  <si>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</si>
  <si>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</si>
  <si>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</si>
  <si>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</si>
  <si>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</si>
  <si>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</si>
  <si>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</si>
  <si>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</si>
  <si>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</si>
  <si>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</si>
  <si>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</si>
  <si>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</si>
  <si>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</si>
  <si>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</si>
  <si>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</si>
  <si>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</si>
  <si>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</si>
  <si>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</si>
  <si>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</si>
  <si>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</si>
  <si>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</si>
  <si>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</si>
  <si>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</si>
  <si>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</si>
  <si>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</si>
  <si>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</si>
  <si>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</si>
  <si>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</si>
  <si>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</si>
  <si>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</si>
  <si>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</si>
  <si>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</si>
  <si>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</si>
  <si>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</si>
  <si>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</si>
  <si>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</si>
  <si>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</si>
  <si>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</si>
  <si>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</si>
  <si>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</si>
  <si>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</si>
  <si>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</si>
  <si>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</si>
  <si>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</si>
  <si>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</si>
  <si>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</si>
  <si>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</si>
  <si>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</si>
  <si>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</si>
  <si>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</si>
  <si>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</si>
  <si>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</si>
  <si>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</si>
  <si>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</si>
  <si>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</si>
  <si>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</si>
  <si>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</si>
  <si>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</si>
  <si>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</si>
  <si>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</si>
  <si>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</si>
  <si>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</si>
  <si>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</si>
  <si>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</si>
  <si>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</si>
  <si>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</si>
  <si>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</si>
  <si>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</si>
  <si>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</si>
  <si>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</si>
  <si>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</si>
  <si>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</si>
  <si>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</si>
  <si>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</si>
  <si>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</si>
  <si>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</si>
  <si>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</si>
  <si>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</si>
  <si>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</si>
  <si>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</si>
  <si>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</si>
  <si>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</si>
  <si>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</si>
  <si>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</si>
  <si>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</si>
  <si>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</si>
  <si>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</si>
  <si>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</si>
  <si>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</si>
  <si>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</si>
  <si>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</si>
  <si>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</si>
  <si>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</si>
  <si>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</si>
  <si>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</si>
  <si>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</si>
  <si>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</si>
  <si>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</si>
  <si>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</si>
  <si>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</si>
  <si>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</si>
  <si>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</si>
  <si>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</si>
  <si>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</si>
  <si>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</si>
  <si>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</si>
  <si>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</si>
  <si>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</si>
  <si>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</si>
  <si>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</si>
  <si>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</si>
  <si>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</si>
  <si>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</si>
  <si>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</si>
  <si>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</si>
  <si>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</si>
  <si>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</si>
  <si>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</si>
  <si>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</si>
  <si>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</si>
  <si>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</si>
  <si>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</si>
  <si>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</si>
  <si>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</si>
  <si>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</si>
  <si>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</si>
  <si>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</si>
  <si>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</si>
  <si>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</si>
  <si>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</si>
  <si>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</si>
  <si>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</si>
  <si>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</si>
  <si>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</si>
  <si>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</si>
  <si>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</si>
  <si>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</si>
  <si>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</si>
  <si>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</si>
  <si>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</si>
  <si>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</si>
  <si>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</si>
  <si>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</si>
  <si>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</si>
  <si>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</si>
  <si>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</si>
  <si>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</si>
  <si>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</si>
  <si>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</si>
  <si>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</si>
  <si>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</si>
  <si>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</si>
  <si>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</si>
  <si>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</si>
  <si>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</si>
  <si>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</si>
  <si>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</si>
  <si>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</si>
  <si>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</si>
  <si>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</si>
  <si>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</si>
  <si>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</si>
  <si>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</si>
  <si>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</si>
  <si>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</si>
  <si>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</si>
  <si>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</si>
  <si>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</si>
  <si>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</si>
  <si>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</si>
  <si>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</si>
  <si>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</si>
  <si>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</si>
  <si>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</si>
  <si>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</si>
  <si>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</si>
  <si>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</si>
  <si>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</si>
  <si>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</si>
  <si>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</si>
  <si>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</si>
  <si>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</si>
  <si>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</si>
  <si>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</si>
  <si>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</si>
  <si>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</si>
  <si>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</si>
  <si>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</si>
  <si>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</si>
  <si>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</si>
  <si>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</si>
  <si>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</si>
  <si>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</si>
  <si>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</si>
  <si>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</si>
  <si>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</si>
  <si>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</si>
  <si>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</si>
  <si>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</si>
  <si>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</si>
  <si>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</si>
  <si>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</si>
  <si>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</si>
  <si>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</si>
  <si>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</si>
  <si>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</si>
  <si>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</si>
  <si>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</si>
  <si>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</si>
  <si>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</si>
  <si>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</si>
  <si>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</si>
  <si>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</si>
  <si>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</si>
  <si>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</si>
  <si>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</si>
  <si>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</si>
  <si>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</si>
  <si>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</si>
  <si>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</si>
  <si>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</si>
  <si>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</si>
  <si>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</si>
  <si>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</si>
  <si>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</si>
  <si>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</si>
  <si>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</si>
  <si>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</si>
  <si>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</si>
  <si>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</si>
  <si>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</si>
  <si>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</si>
  <si>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</si>
  <si>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</si>
  <si>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</si>
  <si>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</si>
  <si>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</si>
  <si>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</si>
  <si>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</si>
  <si>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</si>
  <si>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</si>
  <si>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</si>
  <si>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</si>
  <si>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</si>
  <si>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</si>
  <si>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</si>
  <si>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</si>
  <si>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</si>
  <si>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</si>
  <si>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</si>
  <si>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</si>
  <si>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</si>
  <si>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</si>
  <si>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</si>
  <si>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</si>
  <si>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</si>
  <si>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</si>
  <si>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</si>
  <si>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</si>
  <si>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</si>
  <si>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</si>
  <si>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</si>
  <si>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</si>
  <si>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</si>
  <si>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</si>
  <si>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</si>
  <si>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</si>
  <si>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</si>
  <si>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</si>
  <si>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</si>
  <si>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</si>
  <si>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</si>
  <si>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</si>
  <si>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</si>
  <si>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</si>
  <si>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</si>
  <si>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</si>
  <si>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</si>
  <si>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</si>
  <si>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</si>
  <si>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</si>
  <si>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</si>
  <si>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</si>
  <si>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</si>
  <si>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</si>
  <si>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</si>
  <si>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</si>
  <si>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</si>
  <si>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</si>
  <si>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</si>
  <si>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</si>
  <si>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</si>
  <si>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</si>
  <si>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</si>
  <si>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</si>
  <si>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</si>
  <si>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</si>
  <si>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</si>
  <si>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</si>
  <si>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</si>
  <si>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</si>
  <si>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</si>
  <si>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</si>
  <si>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</si>
  <si>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</si>
  <si>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</si>
  <si>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</si>
  <si>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</si>
  <si>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</si>
  <si>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</si>
  <si>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</si>
  <si>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</si>
  <si>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</si>
  <si>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</si>
  <si>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</si>
  <si>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</si>
  <si>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</si>
  <si>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</si>
  <si>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</si>
  <si>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</si>
  <si>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</si>
  <si>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</si>
  <si>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</si>
  <si>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</si>
  <si>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</si>
  <si>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</si>
  <si>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</si>
  <si>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</si>
  <si>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</si>
  <si>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</si>
  <si>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</si>
  <si>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</si>
  <si>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</si>
  <si>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</si>
  <si>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</si>
  <si>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</si>
  <si>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</si>
  <si>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</si>
  <si>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</si>
  <si>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</si>
  <si>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</si>
  <si>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</si>
  <si>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</si>
  <si>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</si>
  <si>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</si>
  <si>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</si>
  <si>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</si>
  <si>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</si>
  <si>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</si>
  <si>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</si>
  <si>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</si>
  <si>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</si>
  <si>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</si>
  <si>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</si>
  <si>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</si>
  <si>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</si>
  <si>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</si>
  <si>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</si>
  <si>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</si>
  <si>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</si>
  <si>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</si>
  <si>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</si>
  <si>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</si>
  <si>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</si>
  <si>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</si>
  <si>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</si>
  <si>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</si>
  <si>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</si>
  <si>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</si>
  <si>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</si>
  <si>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</si>
  <si>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</si>
  <si>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</si>
  <si>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</si>
  <si>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</si>
  <si>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</si>
  <si>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</si>
  <si>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</si>
  <si>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</si>
  <si>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</si>
  <si>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</si>
  <si>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</si>
  <si>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</si>
  <si>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</si>
  <si>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</si>
  <si>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</si>
  <si>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</si>
  <si>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</si>
  <si>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</si>
  <si>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</si>
  <si>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</si>
  <si>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</si>
  <si>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</si>
  <si>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</si>
  <si>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</si>
  <si>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</si>
  <si>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</si>
  <si>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</si>
  <si>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</si>
  <si>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</si>
  <si>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</si>
  <si>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</si>
  <si>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</si>
  <si>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</si>
  <si>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</si>
  <si>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</si>
  <si>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</si>
  <si>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</si>
  <si>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</si>
  <si>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</si>
  <si>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</si>
  <si>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</si>
  <si>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</si>
  <si>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</si>
  <si>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</si>
  <si>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</si>
  <si>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</si>
  <si>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</si>
  <si>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</si>
  <si>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</si>
  <si>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</si>
  <si>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</si>
  <si>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</si>
  <si>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</si>
  <si>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</si>
  <si>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</si>
  <si>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</si>
  <si>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</si>
  <si>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</si>
  <si>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</si>
  <si>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</si>
  <si>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</si>
  <si>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</si>
  <si>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</si>
  <si>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</si>
  <si>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</si>
  <si>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</si>
  <si>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</si>
  <si>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</si>
  <si>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</si>
  <si>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</si>
  <si>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</si>
  <si>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</si>
  <si>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</si>
  <si>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</si>
  <si>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</si>
  <si>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</si>
  <si>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</si>
  <si>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</si>
  <si>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</si>
  <si>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</si>
  <si>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</si>
  <si>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</si>
  <si>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</si>
  <si>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</si>
  <si>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</si>
  <si>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</si>
  <si>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</si>
  <si>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</si>
  <si>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</si>
  <si>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</si>
  <si>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</si>
  <si>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</si>
  <si>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</si>
  <si>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</si>
  <si>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</si>
  <si>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</si>
  <si>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</si>
  <si>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</si>
  <si>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</si>
  <si>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</si>
  <si>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</si>
  <si>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</si>
  <si>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</si>
  <si>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</si>
  <si>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</si>
  <si>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</si>
  <si>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</si>
  <si>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</si>
  <si>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</si>
  <si>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</si>
  <si>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</si>
  <si>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</si>
  <si>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</si>
  <si>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</si>
  <si>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</si>
  <si>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</si>
  <si>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</si>
  <si>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</si>
  <si>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</si>
  <si>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</si>
  <si>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</si>
  <si>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</si>
  <si>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</si>
  <si>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</si>
  <si>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</si>
  <si>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</si>
  <si>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</si>
  <si>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</si>
  <si>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</si>
  <si>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</si>
  <si>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</si>
  <si>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</si>
  <si>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</si>
  <si>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</si>
  <si>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</si>
  <si>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</si>
  <si>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</si>
  <si>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</si>
  <si>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</si>
  <si>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</si>
  <si>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</si>
  <si>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</si>
  <si>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</si>
  <si>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</si>
  <si>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</si>
  <si>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</si>
  <si>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</si>
  <si>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</si>
  <si>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</si>
  <si>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</si>
  <si>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</si>
  <si>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</si>
  <si>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</si>
  <si>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</si>
  <si>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</si>
  <si>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</si>
  <si>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</si>
  <si>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</si>
  <si>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</si>
  <si>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</si>
  <si>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</si>
  <si>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</si>
  <si>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</si>
  <si>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</si>
  <si>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</si>
  <si>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</si>
  <si>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</si>
  <si>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</si>
  <si>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</si>
  <si>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</si>
  <si>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</si>
  <si>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</si>
  <si>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</si>
  <si>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</si>
  <si>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</si>
  <si>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</si>
  <si>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</si>
  <si>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</si>
  <si>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</si>
  <si>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</si>
  <si>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</si>
  <si>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</si>
  <si>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</si>
  <si>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</si>
  <si>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</si>
  <si>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</si>
  <si>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</si>
  <si>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</si>
  <si>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</si>
  <si>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</si>
  <si>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</si>
  <si>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</si>
  <si>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</si>
  <si>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</si>
  <si>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</si>
  <si>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</si>
  <si>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</si>
  <si>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</si>
  <si>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</si>
  <si>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</si>
  <si>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</si>
  <si>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</si>
  <si>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</si>
  <si>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</si>
  <si>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</si>
  <si>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</si>
  <si>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</si>
  <si>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</si>
  <si>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</si>
  <si>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</si>
  <si>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</si>
  <si>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</si>
  <si>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</si>
  <si>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</si>
  <si>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</si>
  <si>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</si>
  <si>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</si>
  <si>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</si>
  <si>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</si>
  <si>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</si>
  <si>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</si>
  <si>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</si>
  <si>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</si>
  <si>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</si>
  <si>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</si>
  <si>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</si>
  <si>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</si>
  <si>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</si>
  <si>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</si>
  <si>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</si>
  <si>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</si>
  <si>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</si>
  <si>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</si>
  <si>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</si>
  <si>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</si>
  <si>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</si>
  <si>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</si>
  <si>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</si>
  <si>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</si>
  <si>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</si>
  <si>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</si>
  <si>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</si>
  <si>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</si>
  <si>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</si>
  <si>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</si>
  <si>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</si>
  <si>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</si>
  <si>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</si>
  <si>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</si>
  <si>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</si>
  <si>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</si>
  <si>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</si>
  <si>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</si>
  <si>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</si>
  <si>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</si>
  <si>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</si>
  <si>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</si>
  <si>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</si>
  <si>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</si>
  <si>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</si>
  <si>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</si>
  <si>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</si>
  <si>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</si>
  <si>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</si>
  <si>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</si>
  <si>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</si>
  <si>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</si>
  <si>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</si>
  <si>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</si>
  <si>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</si>
  <si>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</si>
  <si>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</si>
  <si>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</si>
  <si>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</si>
  <si>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</si>
  <si>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</si>
  <si>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</si>
  <si>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</si>
  <si>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</si>
  <si>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</si>
  <si>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</si>
  <si>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</si>
  <si>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</si>
  <si>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</si>
  <si>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</si>
  <si>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</si>
  <si>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</si>
  <si>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</si>
  <si>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</si>
  <si>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</si>
  <si>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</si>
  <si>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</si>
  <si>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</si>
  <si>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</si>
  <si>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</si>
  <si>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</si>
  <si>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</si>
  <si>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</si>
  <si>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</si>
  <si>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</si>
  <si>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</si>
  <si>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</si>
  <si>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</si>
  <si>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</si>
  <si>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</si>
  <si>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</si>
  <si>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</si>
  <si>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</si>
  <si>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</si>
  <si>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</si>
  <si>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</si>
  <si>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</si>
  <si>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</si>
  <si>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</si>
  <si>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</si>
  <si>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</si>
  <si>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</si>
  <si>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</si>
  <si>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</si>
  <si>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</si>
  <si>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</si>
  <si>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</si>
  <si>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</si>
  <si>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</si>
  <si>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</si>
  <si>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</si>
  <si>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</si>
  <si>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</si>
  <si>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</si>
  <si>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</si>
  <si>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</si>
  <si>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</si>
  <si>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</si>
  <si>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</si>
  <si>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</si>
  <si>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</si>
  <si>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</si>
  <si>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</si>
  <si>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</si>
  <si>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</si>
  <si>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</si>
  <si>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</si>
  <si>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</si>
  <si>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</si>
  <si>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</si>
  <si>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</si>
  <si>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</si>
  <si>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</si>
  <si>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</si>
  <si>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</si>
  <si>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</si>
  <si>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</si>
  <si>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</si>
  <si>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</si>
  <si>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</si>
  <si>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</si>
  <si>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</si>
  <si>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</si>
  <si>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</si>
  <si>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</si>
  <si>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</si>
  <si>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</si>
  <si>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</si>
  <si>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</si>
  <si>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</si>
  <si>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</si>
  <si>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</si>
  <si>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</si>
  <si>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</si>
  <si>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</si>
  <si>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</si>
  <si>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</si>
  <si>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</si>
  <si>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</si>
  <si>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</si>
  <si>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</si>
  <si>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</si>
  <si>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</si>
  <si>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</si>
  <si>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</si>
  <si>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</si>
  <si>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</si>
  <si>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</si>
  <si>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</si>
  <si>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</si>
  <si>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</si>
  <si>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</si>
  <si>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</si>
  <si>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</si>
  <si>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</si>
  <si>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</si>
  <si>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</si>
  <si>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</si>
  <si>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</si>
  <si>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</si>
  <si>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</si>
  <si>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</si>
  <si>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</si>
  <si>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</si>
  <si>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</si>
  <si>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</si>
  <si>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</si>
  <si>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</si>
  <si>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</si>
  <si>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</si>
  <si>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</si>
  <si>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</si>
  <si>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</si>
  <si>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</si>
  <si>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</si>
  <si>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</si>
  <si>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</si>
  <si>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</si>
  <si>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</si>
  <si>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</si>
  <si>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</si>
  <si>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</si>
  <si>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</si>
  <si>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</si>
  <si>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</si>
  <si>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</si>
  <si>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</si>
  <si>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</si>
  <si>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</si>
  <si>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</si>
  <si>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</si>
  <si>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</si>
  <si>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</si>
  <si>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</si>
  <si>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</si>
  <si>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</si>
  <si>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</si>
  <si>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</si>
  <si>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</si>
  <si>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</si>
  <si>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</si>
  <si>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</si>
  <si>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</si>
  <si>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</si>
  <si>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</si>
  <si>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</si>
  <si>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</si>
  <si>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</si>
  <si>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</si>
  <si>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</si>
  <si>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</si>
  <si>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</si>
  <si>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</si>
  <si>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</si>
  <si>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</si>
  <si>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</si>
  <si>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</si>
  <si>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</si>
  <si>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</si>
  <si>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</si>
  <si>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</si>
  <si>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</si>
  <si>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</si>
  <si>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</si>
  <si>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</si>
  <si>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</si>
  <si>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</si>
  <si>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</si>
  <si>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</si>
  <si>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</si>
  <si>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</si>
  <si>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</si>
  <si>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</si>
  <si>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</si>
  <si>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</si>
  <si>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</si>
  <si>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</si>
  <si>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</si>
  <si>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</si>
  <si>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</si>
  <si>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</si>
  <si>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</si>
  <si>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</si>
  <si>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</si>
  <si>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</si>
  <si>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</si>
  <si>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</si>
  <si>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</si>
  <si>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</si>
  <si>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</si>
  <si>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</si>
  <si>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</si>
  <si>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</si>
  <si>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</si>
  <si>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</si>
  <si>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</si>
  <si>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</si>
  <si>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</si>
  <si>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</si>
  <si>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</si>
  <si>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</si>
  <si>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</si>
  <si>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</si>
  <si>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</si>
  <si>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</si>
  <si>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</si>
  <si>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</si>
  <si>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</si>
  <si>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</si>
  <si>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</si>
  <si>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</si>
  <si>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</si>
  <si>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</si>
  <si>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</si>
  <si>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</si>
  <si>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</si>
  <si>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</si>
  <si>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</si>
  <si>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</si>
  <si>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</si>
  <si>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</si>
  <si>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</si>
  <si>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</si>
  <si>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</si>
  <si>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</si>
  <si>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</si>
  <si>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</si>
  <si>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</si>
  <si>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</si>
  <si>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</si>
  <si>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</si>
  <si>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</si>
  <si>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</si>
  <si>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</si>
  <si>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</si>
  <si>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</si>
  <si>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</si>
  <si>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</si>
  <si>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</si>
  <si>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</si>
  <si>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</si>
  <si>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</si>
  <si>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</si>
  <si>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</si>
  <si>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</si>
  <si>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</si>
  <si>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</si>
  <si>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</si>
  <si>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</si>
  <si>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</si>
  <si>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</si>
  <si>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</si>
  <si>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</si>
  <si>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</si>
  <si>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</si>
  <si>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</si>
  <si>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</si>
  <si>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</si>
  <si>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</si>
  <si>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</si>
  <si>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</si>
  <si>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</si>
  <si>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</si>
  <si>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</si>
  <si>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</si>
  <si>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</si>
  <si>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</si>
  <si>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</si>
  <si>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</si>
  <si>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</si>
  <si>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</si>
  <si>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</si>
  <si>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</si>
  <si>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</si>
  <si>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</si>
  <si>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</si>
  <si>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</si>
  <si>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</si>
  <si>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</si>
  <si>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</si>
  <si>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</si>
  <si>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</si>
  <si>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</si>
  <si>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</si>
  <si>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</si>
  <si>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</si>
  <si>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</si>
  <si>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</si>
  <si>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</si>
  <si>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</si>
  <si>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</si>
  <si>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</si>
  <si>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</si>
  <si>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</si>
  <si>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</si>
  <si>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</si>
  <si>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</si>
  <si>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</si>
  <si>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</si>
  <si>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</si>
  <si>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</si>
  <si>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</si>
  <si>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</si>
  <si>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</si>
  <si>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</si>
  <si>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</si>
  <si>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</si>
  <si>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</si>
  <si>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</si>
  <si>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</si>
  <si>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</si>
  <si>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</si>
  <si>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</si>
  <si>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</si>
  <si>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</si>
  <si>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</si>
  <si>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</si>
  <si>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</si>
  <si>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</si>
  <si>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</si>
  <si>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</si>
  <si>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</si>
  <si>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</si>
  <si>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</si>
  <si>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</si>
  <si>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</si>
  <si>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</si>
  <si>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</si>
  <si>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</si>
  <si>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</si>
  <si>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</si>
  <si>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</si>
  <si>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</si>
  <si>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</si>
  <si>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</si>
  <si>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</si>
  <si>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</si>
  <si>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</si>
  <si>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</si>
  <si>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</si>
  <si>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</si>
  <si>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</si>
  <si>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</si>
  <si>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</si>
  <si>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</si>
  <si>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</si>
  <si>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</si>
  <si>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</si>
  <si>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</si>
  <si>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</si>
  <si>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</si>
  <si>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</si>
  <si>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</si>
  <si>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</si>
  <si>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</si>
  <si>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</si>
  <si>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</si>
  <si>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</si>
  <si>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</si>
  <si>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</si>
  <si>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</si>
  <si>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</si>
  <si>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</si>
  <si>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</si>
  <si>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</si>
  <si>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</si>
  <si>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</si>
  <si>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</si>
  <si>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</si>
  <si>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</si>
  <si>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</si>
  <si>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</si>
  <si>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</si>
  <si>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</si>
  <si>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</si>
  <si>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</si>
  <si>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</si>
  <si>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</si>
  <si>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</si>
  <si>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</si>
  <si>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</si>
  <si>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</si>
  <si>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</si>
  <si>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</si>
  <si>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</si>
  <si>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</si>
  <si>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</si>
  <si>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</si>
  <si>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</si>
  <si>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</si>
  <si>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</si>
  <si>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</si>
  <si>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</si>
  <si>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</si>
  <si>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</si>
  <si>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</si>
  <si>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</si>
  <si>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</si>
  <si>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</si>
  <si>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</si>
  <si>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</si>
  <si>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</si>
  <si>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</si>
  <si>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</si>
  <si>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</si>
  <si>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</si>
  <si>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</si>
  <si>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</si>
  <si>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</si>
  <si>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</si>
  <si>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</si>
  <si>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</si>
  <si>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</si>
  <si>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</si>
  <si>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</si>
  <si>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</si>
  <si>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</si>
  <si>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</si>
  <si>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</si>
  <si>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</si>
  <si>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</si>
  <si>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</si>
  <si>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</si>
  <si>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</si>
  <si>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</si>
  <si>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</si>
  <si>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</si>
  <si>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</si>
  <si>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</si>
  <si>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</si>
  <si>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</si>
  <si>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</si>
  <si>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</si>
  <si>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</si>
  <si>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</si>
  <si>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</si>
  <si>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</si>
  <si>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</si>
  <si>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</si>
  <si>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</si>
  <si>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</si>
  <si>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</si>
  <si>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</si>
  <si>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</si>
  <si>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</si>
  <si>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</si>
  <si>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</si>
  <si>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</si>
  <si>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</si>
  <si>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</si>
  <si>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</si>
  <si>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</si>
  <si>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</si>
  <si>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</si>
  <si>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</si>
  <si>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</si>
  <si>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</si>
  <si>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</si>
  <si>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</si>
  <si>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</si>
  <si>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</si>
  <si>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</si>
  <si>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</si>
  <si>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</si>
  <si>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</si>
  <si>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</si>
  <si>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</si>
  <si>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</si>
  <si>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</si>
  <si>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</si>
  <si>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</si>
  <si>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</si>
  <si>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</si>
  <si>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</si>
  <si>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</si>
  <si>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</si>
  <si>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</si>
  <si>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</si>
  <si>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</si>
  <si>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</si>
  <si>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</si>
  <si>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</si>
  <si>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</si>
  <si>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</si>
  <si>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</si>
  <si>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</si>
  <si>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</si>
  <si>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</si>
  <si>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</si>
  <si>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</si>
  <si>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</si>
  <si>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</si>
  <si>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</si>
  <si>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</si>
  <si>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</si>
  <si>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</si>
  <si>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</si>
  <si>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</si>
  <si>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</si>
  <si>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</si>
  <si>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</si>
  <si>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</si>
  <si>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</si>
  <si>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</si>
  <si>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</si>
  <si>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</si>
  <si>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</si>
  <si>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</si>
  <si>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</si>
  <si>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</si>
  <si>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</si>
  <si>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</si>
  <si>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</si>
  <si>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</si>
  <si>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</si>
  <si>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</si>
  <si>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</si>
  <si>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</si>
  <si>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</si>
  <si>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</si>
  <si>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</si>
  <si>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</si>
  <si>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</si>
  <si>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</si>
  <si>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</si>
  <si>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</si>
  <si>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</si>
  <si>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</si>
  <si>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</si>
  <si>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</si>
  <si>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</si>
  <si>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</si>
  <si>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</si>
  <si>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</si>
  <si>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</si>
  <si>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</si>
  <si>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</si>
  <si>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</si>
  <si>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</si>
  <si>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</si>
  <si>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</si>
  <si>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</si>
  <si>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</si>
  <si>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</si>
  <si>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</si>
  <si>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</si>
  <si>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</si>
  <si>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</si>
  <si>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</si>
  <si>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</si>
  <si>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</si>
  <si>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</si>
  <si>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</si>
  <si>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</si>
  <si>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</si>
  <si>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</si>
  <si>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</si>
  <si>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</si>
  <si>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</si>
  <si>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</si>
  <si>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</si>
  <si>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</si>
  <si>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</si>
  <si>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</si>
  <si>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</si>
  <si>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</si>
  <si>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</si>
  <si>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</si>
  <si>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</si>
  <si>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</si>
  <si>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</si>
  <si>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</si>
  <si>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</si>
  <si>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</si>
  <si>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</si>
  <si>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</si>
  <si>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</si>
  <si>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</si>
  <si>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</si>
  <si>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</si>
  <si>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</si>
  <si>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</si>
  <si>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</si>
  <si>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</si>
  <si>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</si>
  <si>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</si>
  <si>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</si>
  <si>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</si>
  <si>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</si>
  <si>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</si>
  <si>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</si>
  <si>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</si>
  <si>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</si>
  <si>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</si>
  <si>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</si>
  <si>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</si>
  <si>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</si>
  <si>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</si>
  <si>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</si>
  <si>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</si>
  <si>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</si>
  <si>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</si>
  <si>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</si>
  <si>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</si>
  <si>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</si>
  <si>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</si>
  <si>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</si>
  <si>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</si>
  <si>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</si>
  <si>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</si>
  <si>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</si>
  <si>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</si>
  <si>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</si>
  <si>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</si>
  <si>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</si>
  <si>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</si>
  <si>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</si>
  <si>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</si>
  <si>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</si>
  <si>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</si>
  <si>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</si>
  <si>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</si>
  <si>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</si>
  <si>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</si>
  <si>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</si>
  <si>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</si>
  <si>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</si>
  <si>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</si>
  <si>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</si>
  <si>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</si>
  <si>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</si>
  <si>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</si>
  <si>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</si>
  <si>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</si>
  <si>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</si>
  <si>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</si>
  <si>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</si>
  <si>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</si>
  <si>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</si>
  <si>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</si>
  <si>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</si>
  <si>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</si>
  <si>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</si>
  <si>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</si>
  <si>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</si>
  <si>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</si>
  <si>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</si>
  <si>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</si>
  <si>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</si>
  <si>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</si>
  <si>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</si>
  <si>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</si>
  <si>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</si>
  <si>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</si>
  <si>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</si>
  <si>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</si>
  <si>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</si>
  <si>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</si>
  <si>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</si>
  <si>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</si>
  <si>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</si>
  <si>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</si>
  <si>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</si>
  <si>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</si>
  <si>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</si>
  <si>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</si>
  <si>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</si>
  <si>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</si>
  <si>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</si>
  <si>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</si>
  <si>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</si>
  <si>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</si>
  <si>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</si>
  <si>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</si>
  <si>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</si>
  <si>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</si>
  <si>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</si>
  <si>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</si>
  <si>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</si>
  <si>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</si>
  <si>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</si>
  <si>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</si>
  <si>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</si>
  <si>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</si>
  <si>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</si>
  <si>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</si>
  <si>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</si>
  <si>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</si>
  <si>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</si>
  <si>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</si>
  <si>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</si>
  <si>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</si>
  <si>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</si>
  <si>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</si>
  <si>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</si>
  <si>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</si>
  <si>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</si>
  <si>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</si>
  <si>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</si>
  <si>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</si>
  <si>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</si>
  <si>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</si>
  <si>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</si>
  <si>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</si>
  <si>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</si>
  <si>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</si>
  <si>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</si>
  <si>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</si>
  <si>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</si>
  <si>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</si>
  <si>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</si>
  <si>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</si>
  <si>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</si>
  <si>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</si>
  <si>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</si>
  <si>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</si>
  <si>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</si>
  <si>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</si>
  <si>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</si>
  <si>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</si>
  <si>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</si>
  <si>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</si>
  <si>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</si>
  <si>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</si>
  <si>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</si>
  <si>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</si>
  <si>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</si>
  <si>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</si>
  <si>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</si>
  <si>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</si>
  <si>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</si>
  <si>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</si>
  <si>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</si>
  <si>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</si>
  <si>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</si>
  <si>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</si>
  <si>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</si>
  <si>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</si>
  <si>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</si>
  <si>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</si>
  <si>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</si>
  <si>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</si>
  <si>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</si>
  <si>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</si>
  <si>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</si>
  <si>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</si>
  <si>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</si>
  <si>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</si>
  <si>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</si>
  <si>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</si>
  <si>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</si>
  <si>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</si>
  <si>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</si>
  <si>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</si>
  <si>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</si>
  <si>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</si>
  <si>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</si>
  <si>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</si>
  <si>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</si>
  <si>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</si>
  <si>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</si>
  <si>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</si>
  <si>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</si>
  <si>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</si>
  <si>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</si>
  <si>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</si>
  <si>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</si>
  <si>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</si>
  <si>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</si>
  <si>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</si>
  <si>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</si>
  <si>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</si>
  <si>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</si>
  <si>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</si>
  <si>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</si>
  <si>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</si>
  <si>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</si>
  <si>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</si>
  <si>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</si>
  <si>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</si>
  <si>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</si>
  <si>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</si>
  <si>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</si>
  <si>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</si>
  <si>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</si>
  <si>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</si>
  <si>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</si>
  <si>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</si>
  <si>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</si>
  <si>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</si>
  <si>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</si>
  <si>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</si>
  <si>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</si>
  <si>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</si>
  <si>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</si>
  <si>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</si>
  <si>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</si>
  <si>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</si>
  <si>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</si>
  <si>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</si>
  <si>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</si>
  <si>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</si>
  <si>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</si>
  <si>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</si>
  <si>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</si>
  <si>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</si>
  <si>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</si>
  <si>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</si>
  <si>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</si>
  <si>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</si>
  <si>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</si>
  <si>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</si>
  <si>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</si>
  <si>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</si>
  <si>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</si>
  <si>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</si>
  <si>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</si>
  <si>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</si>
  <si>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</si>
  <si>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</si>
  <si>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</si>
  <si>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</si>
  <si>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</si>
  <si>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</si>
  <si>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</si>
  <si>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</si>
  <si>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</si>
  <si>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</si>
  <si>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</si>
  <si>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</si>
  <si>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</si>
  <si>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</si>
  <si>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</si>
  <si>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</si>
  <si>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</si>
  <si>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</si>
  <si>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</si>
  <si>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</si>
  <si>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</si>
  <si>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</si>
  <si>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</si>
  <si>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</si>
  <si>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</si>
  <si>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</si>
  <si>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</si>
  <si>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</si>
  <si>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</si>
  <si>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</si>
  <si>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</si>
  <si>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</si>
  <si>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</si>
  <si>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</si>
  <si>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</si>
  <si>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</si>
  <si>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</si>
  <si>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</si>
  <si>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</si>
  <si>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</si>
  <si>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</si>
  <si>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</si>
  <si>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</si>
  <si>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</si>
  <si>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</si>
  <si>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</si>
  <si>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</si>
  <si>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</si>
  <si>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</si>
  <si>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</si>
  <si>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</si>
  <si>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</si>
  <si>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</si>
  <si>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</si>
  <si>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</si>
  <si>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</si>
  <si>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</si>
  <si>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</si>
  <si>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</si>
  <si>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</si>
  <si>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</si>
  <si>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</si>
  <si>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</si>
  <si>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</si>
  <si>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</si>
  <si>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</si>
  <si>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</si>
  <si>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</si>
  <si>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</si>
  <si>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</si>
  <si>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</si>
  <si>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</si>
  <si>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</si>
  <si>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</si>
  <si>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</si>
  <si>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</si>
  <si>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</si>
  <si>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</si>
  <si>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</si>
  <si>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</si>
  <si>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</si>
  <si>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</si>
  <si>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</si>
  <si>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</si>
  <si>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</si>
  <si>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</si>
  <si>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</si>
  <si>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</si>
  <si>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</si>
  <si>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</si>
  <si>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</si>
  <si>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</si>
  <si>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</si>
  <si>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</si>
  <si>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</si>
  <si>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</si>
  <si>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</si>
  <si>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</si>
  <si>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</si>
  <si>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</si>
  <si>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</si>
  <si>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</si>
  <si>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</si>
  <si>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</si>
  <si>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</si>
  <si>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</si>
  <si>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</si>
  <si>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</si>
  <si>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</si>
  <si>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</si>
  <si>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</si>
  <si>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</si>
  <si>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</si>
  <si>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</si>
  <si>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</si>
  <si>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</si>
  <si>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</si>
  <si>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</si>
  <si>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</si>
  <si>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</si>
  <si>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</si>
  <si>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</si>
  <si>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</si>
  <si>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</si>
  <si>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</si>
  <si>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</si>
  <si>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</si>
  <si>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</si>
  <si>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</si>
  <si>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</si>
  <si>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</si>
  <si>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</si>
  <si>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</si>
  <si>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</si>
  <si>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</si>
  <si>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</si>
  <si>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</si>
  <si>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</si>
  <si>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</si>
  <si>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</si>
  <si>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</si>
  <si>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</si>
  <si>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</si>
  <si>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</si>
  <si>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</si>
  <si>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</si>
  <si>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</si>
  <si>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</si>
  <si>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</si>
  <si>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</si>
  <si>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</si>
  <si>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</si>
  <si>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</si>
  <si>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</si>
  <si>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</si>
  <si>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</si>
  <si>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</si>
  <si>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</si>
  <si>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</si>
  <si>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</si>
  <si>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</si>
  <si>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</si>
  <si>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</si>
  <si>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</si>
  <si>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</si>
  <si>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</si>
  <si>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</si>
  <si>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</si>
  <si>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</si>
  <si>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</si>
  <si>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</si>
  <si>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</si>
  <si>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</si>
  <si>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</si>
  <si>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</si>
  <si>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</si>
  <si>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</si>
  <si>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</si>
  <si>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</si>
  <si>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</si>
  <si>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</si>
  <si>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</si>
  <si>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</si>
  <si>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</si>
  <si>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</si>
  <si>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</si>
  <si>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</si>
  <si>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</si>
  <si>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</si>
  <si>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</si>
  <si>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</si>
  <si>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</si>
  <si>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</si>
  <si>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</si>
  <si>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</si>
  <si>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</si>
  <si>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</si>
  <si>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</si>
  <si>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</si>
  <si>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</si>
  <si>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</si>
  <si>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</si>
  <si>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</si>
  <si>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</si>
  <si>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</si>
  <si>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</si>
  <si>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</si>
  <si>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</si>
  <si>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</si>
  <si>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</si>
  <si>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</si>
  <si>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</si>
  <si>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</si>
  <si>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</si>
  <si>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</si>
  <si>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</si>
  <si>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</si>
  <si>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</si>
  <si>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</si>
  <si>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</si>
  <si>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</si>
  <si>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</si>
  <si>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</si>
  <si>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</si>
  <si>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</si>
  <si>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</si>
  <si>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</si>
  <si>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</si>
  <si>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</si>
  <si>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</si>
  <si>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</si>
  <si>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</si>
  <si>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</si>
  <si>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</si>
  <si>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</si>
  <si>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</si>
  <si>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</si>
  <si>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</si>
  <si>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</si>
  <si>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</si>
  <si>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</si>
  <si>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</si>
  <si>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</si>
  <si>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</si>
  <si>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</si>
  <si>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</si>
  <si>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</si>
  <si>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</si>
  <si>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</si>
  <si>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</si>
  <si>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</si>
  <si>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</si>
  <si>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</si>
  <si>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</si>
  <si>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</si>
  <si>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</si>
  <si>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</si>
  <si>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</si>
  <si>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</si>
  <si>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</si>
  <si>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</si>
  <si>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</si>
  <si>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</si>
  <si>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</si>
  <si>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</si>
  <si>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</si>
  <si>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</si>
  <si>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</si>
  <si>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</si>
  <si>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</si>
  <si>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</si>
  <si>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</si>
  <si>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</si>
  <si>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</si>
  <si>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</si>
  <si>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</si>
  <si>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</si>
  <si>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</si>
  <si>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</si>
  <si>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</si>
  <si>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</si>
  <si>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</si>
  <si>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</si>
  <si>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</si>
  <si>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</si>
  <si>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</si>
  <si>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</si>
  <si>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</si>
  <si>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</si>
  <si>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</si>
  <si>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</si>
  <si>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</si>
  <si>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</si>
  <si>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</si>
  <si>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</si>
  <si>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</si>
  <si>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</si>
  <si>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</si>
  <si>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</si>
  <si>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</si>
  <si>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</si>
  <si>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</si>
  <si>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</si>
  <si>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</si>
  <si>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</si>
  <si>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</si>
  <si>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</si>
  <si>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</si>
  <si>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</si>
  <si>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</si>
  <si>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</si>
  <si>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</si>
  <si>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</si>
  <si>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</si>
  <si>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</si>
  <si>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</si>
  <si>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</si>
  <si>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</si>
  <si>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</si>
  <si>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</si>
  <si>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</si>
  <si>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</si>
  <si>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</si>
  <si>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</si>
  <si>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</si>
  <si>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</si>
  <si>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</si>
  <si>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</si>
  <si>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</si>
  <si>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</si>
  <si>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</si>
  <si>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</si>
  <si>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</si>
  <si>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</si>
  <si>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</si>
  <si>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</si>
  <si>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</si>
  <si>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</si>
  <si>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</si>
  <si>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</si>
  <si>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</si>
  <si>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</si>
  <si>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</si>
  <si>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</si>
  <si>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</si>
  <si>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</si>
  <si>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</si>
  <si>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</si>
  <si>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</si>
  <si>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</si>
  <si>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</si>
  <si>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</si>
  <si>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</si>
  <si>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</si>
  <si>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</si>
  <si>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</si>
  <si>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</si>
  <si>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</si>
  <si>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</si>
  <si>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</si>
  <si>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</si>
  <si>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</si>
  <si>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</si>
  <si>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</si>
  <si>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</si>
  <si>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</si>
  <si>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</si>
  <si>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</si>
  <si>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</si>
  <si>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</si>
  <si>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</si>
  <si>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</si>
  <si>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</si>
  <si>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</si>
  <si>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</si>
  <si>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</si>
  <si>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</si>
  <si>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</si>
  <si>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</si>
  <si>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</si>
  <si>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</si>
  <si>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</si>
  <si>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</si>
  <si>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</si>
  <si>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</si>
  <si>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</si>
  <si>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</si>
  <si>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</si>
  <si>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</si>
  <si>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</si>
  <si>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</si>
  <si>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</si>
  <si>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</si>
  <si>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</si>
  <si>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</si>
  <si>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</si>
  <si>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</si>
  <si>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</si>
  <si>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</si>
  <si>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</si>
  <si>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</si>
  <si>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</si>
  <si>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</si>
  <si>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</si>
  <si>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</si>
  <si>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</si>
  <si>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</si>
  <si>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</si>
  <si>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</si>
  <si>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</si>
  <si>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</si>
  <si>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</si>
  <si>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</si>
  <si>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</si>
  <si>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</si>
  <si>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</si>
  <si>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</si>
  <si>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</si>
  <si>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</si>
  <si>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</si>
  <si>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</si>
  <si>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</si>
  <si>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</si>
  <si>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</si>
  <si>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</si>
  <si>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</si>
  <si>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</si>
  <si>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</si>
  <si>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</si>
  <si>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</si>
  <si>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</si>
  <si>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</si>
  <si>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</si>
  <si>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</si>
  <si>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</si>
  <si>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</si>
  <si>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</si>
  <si>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</si>
  <si>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</si>
  <si>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</si>
  <si>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</si>
  <si>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</si>
  <si>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</si>
  <si>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</si>
  <si>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</si>
  <si>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</si>
  <si>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</si>
  <si>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</si>
  <si>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</si>
  <si>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</si>
  <si>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</si>
  <si>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</si>
  <si>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</si>
  <si>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</si>
  <si>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</si>
  <si>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</si>
  <si>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</si>
  <si>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</si>
  <si>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</si>
  <si>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</si>
  <si>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</si>
  <si>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</si>
  <si>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</si>
  <si>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</si>
  <si>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</si>
  <si>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</si>
  <si>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</si>
  <si>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</si>
  <si>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</si>
  <si>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</si>
  <si>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</si>
  <si>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</si>
  <si>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</si>
  <si>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</si>
  <si>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</si>
  <si>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</si>
  <si>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</si>
  <si>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</si>
  <si>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</si>
  <si>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</si>
  <si>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</si>
  <si>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</si>
  <si>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</si>
  <si>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</si>
  <si>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</si>
  <si>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</si>
  <si>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</si>
  <si>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</si>
  <si>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</si>
  <si>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</si>
  <si>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</si>
  <si>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</si>
  <si>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</si>
  <si>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</si>
  <si>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</si>
  <si>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</si>
  <si>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</si>
  <si>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</si>
  <si>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</si>
  <si>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</si>
  <si>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</si>
  <si>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</si>
  <si>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</si>
  <si>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</si>
  <si>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</si>
  <si>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</si>
  <si>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</si>
  <si>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</si>
  <si>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</si>
  <si>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</si>
  <si>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</si>
  <si>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</si>
  <si>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</si>
  <si>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</si>
  <si>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</si>
  <si>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</si>
  <si>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</si>
  <si>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</si>
  <si>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</si>
  <si>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</si>
  <si>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</si>
  <si>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</si>
  <si>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</si>
  <si>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</si>
  <si>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</si>
  <si>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</si>
  <si>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</si>
  <si>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</si>
  <si>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</si>
  <si>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</si>
  <si>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</si>
  <si>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</si>
  <si>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</si>
  <si>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</si>
  <si>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</si>
  <si>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</si>
  <si>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</si>
  <si>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</si>
  <si>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</si>
  <si>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</si>
  <si>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</si>
  <si>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</si>
  <si>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</si>
  <si>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</si>
  <si>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</si>
  <si>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</si>
  <si>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</si>
  <si>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</si>
  <si>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</si>
  <si>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</si>
  <si>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</si>
  <si>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</si>
  <si>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</si>
  <si>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</si>
  <si>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</si>
  <si>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</si>
  <si>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</si>
  <si>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</si>
  <si>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</si>
  <si>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</si>
  <si>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</si>
  <si>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</si>
  <si>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</si>
  <si>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</si>
  <si>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</si>
  <si>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</si>
  <si>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</si>
  <si>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</si>
  <si>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</si>
  <si>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</si>
  <si>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</si>
  <si>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</si>
  <si>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</si>
  <si>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</si>
  <si>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</si>
  <si>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</si>
  <si>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</si>
  <si>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</si>
  <si>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</si>
  <si>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</si>
  <si>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</si>
  <si>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</si>
  <si>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</si>
  <si>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</si>
  <si>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</si>
  <si>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</si>
  <si>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</si>
  <si>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</si>
  <si>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</si>
  <si>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</si>
  <si>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</si>
  <si>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</si>
  <si>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</si>
  <si>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</si>
  <si>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</si>
  <si>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</si>
  <si>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</si>
  <si>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</si>
  <si>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</si>
  <si>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</si>
  <si>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</si>
  <si>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</si>
  <si>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</si>
  <si>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</si>
  <si>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</si>
  <si>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</si>
  <si>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</si>
  <si>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</si>
  <si>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</si>
  <si>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</si>
  <si>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</si>
  <si>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</si>
  <si>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</si>
  <si>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</si>
  <si>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</si>
  <si>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</si>
  <si>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</si>
  <si>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</si>
  <si>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</si>
  <si>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</si>
  <si>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</si>
  <si>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</si>
  <si>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</si>
  <si>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</si>
  <si>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</si>
  <si>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</si>
  <si>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</si>
  <si>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</si>
  <si>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</si>
  <si>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</si>
  <si>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</si>
  <si>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</si>
  <si>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</si>
  <si>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</si>
  <si>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</si>
  <si>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</si>
  <si>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</si>
  <si>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</si>
  <si>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</si>
  <si>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</si>
  <si>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</si>
  <si>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</si>
  <si>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</si>
  <si>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</si>
  <si>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</si>
  <si>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</si>
  <si>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</si>
  <si>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</si>
  <si>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</si>
  <si>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</si>
  <si>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</si>
  <si>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</si>
  <si>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</si>
  <si>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</si>
  <si>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</si>
  <si>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</si>
  <si>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</si>
  <si>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</si>
  <si>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</si>
  <si>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</si>
  <si>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</si>
  <si>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</si>
  <si>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</si>
  <si>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</si>
  <si>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</si>
  <si>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</si>
  <si>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</si>
  <si>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</si>
  <si>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</si>
  <si>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</si>
  <si>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</si>
  <si>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</si>
  <si>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</si>
  <si>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</si>
  <si>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</si>
  <si>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</si>
  <si>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</si>
  <si>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</si>
  <si>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</si>
  <si>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</si>
  <si>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</si>
  <si>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</si>
  <si>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</si>
  <si>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</si>
  <si>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</si>
  <si>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</si>
  <si>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</si>
  <si>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</si>
  <si>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</si>
  <si>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</si>
  <si>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</si>
  <si>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</si>
  <si>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</si>
  <si>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</si>
  <si>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</si>
  <si>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</si>
  <si>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</si>
  <si>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</si>
  <si>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</si>
  <si>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</si>
  <si>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</si>
  <si>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</si>
  <si>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</si>
  <si>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</si>
  <si>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</si>
  <si>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</si>
  <si>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</si>
  <si>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</si>
  <si>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</si>
  <si>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</si>
  <si>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</si>
  <si>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</si>
  <si>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</si>
  <si>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</si>
  <si>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</si>
  <si>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</si>
  <si>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</si>
  <si>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</si>
  <si>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</si>
  <si>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</si>
  <si>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</si>
  <si>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</si>
  <si>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</si>
  <si>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</si>
  <si>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</si>
  <si>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</si>
  <si>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</si>
  <si>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</si>
  <si>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</si>
  <si>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</si>
  <si>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</si>
  <si>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</si>
  <si>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</si>
  <si>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</si>
  <si>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</si>
  <si>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</si>
  <si>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</si>
  <si>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</si>
  <si>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</si>
  <si>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</si>
  <si>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</si>
  <si>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</si>
  <si>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</si>
  <si>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</si>
  <si>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</si>
  <si>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</si>
  <si>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</si>
  <si>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</si>
  <si>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</si>
  <si>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</si>
  <si>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</si>
  <si>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</si>
  <si>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</si>
  <si>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</si>
  <si>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</si>
  <si>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</si>
  <si>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</si>
  <si>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</si>
  <si>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</si>
  <si>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</si>
  <si>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</si>
  <si>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</si>
  <si>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</si>
  <si>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</si>
  <si>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</si>
  <si>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</si>
  <si>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</si>
  <si>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</si>
  <si>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</si>
  <si>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</si>
  <si>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</si>
  <si>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</si>
  <si>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</si>
  <si>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</si>
  <si>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</si>
  <si>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</si>
  <si>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</si>
  <si>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</si>
  <si>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</si>
  <si>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</si>
  <si>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</si>
  <si>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</si>
  <si>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</si>
  <si>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</si>
  <si>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</si>
  <si>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</si>
  <si>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</si>
  <si>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</si>
  <si>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</si>
  <si>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</si>
  <si>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</si>
  <si>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</si>
  <si>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</si>
  <si>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</si>
  <si>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</si>
  <si>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</si>
  <si>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</si>
  <si>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</si>
  <si>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</si>
  <si>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</si>
  <si>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</si>
  <si>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</si>
  <si>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</si>
  <si>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</si>
  <si>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</si>
  <si>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</si>
  <si>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</si>
  <si>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</si>
  <si>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</si>
  <si>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</si>
  <si>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</si>
  <si>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</si>
  <si>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</si>
  <si>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</si>
  <si>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</si>
  <si>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</si>
  <si>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</si>
  <si>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</si>
  <si>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</si>
  <si>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</si>
  <si>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</si>
  <si>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</si>
  <si>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</si>
  <si>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</si>
  <si>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</si>
  <si>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</si>
  <si>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</si>
  <si>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</si>
  <si>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</si>
  <si>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</si>
  <si>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</si>
  <si>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</si>
  <si>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</si>
  <si>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</si>
  <si>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</si>
  <si>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</si>
  <si>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</si>
  <si>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</si>
  <si>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</si>
  <si>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</si>
  <si>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</si>
  <si>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</si>
  <si>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</si>
  <si>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</si>
  <si>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</si>
  <si>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</si>
  <si>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</si>
  <si>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</si>
  <si>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</si>
  <si>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</si>
  <si>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</si>
  <si>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</si>
  <si>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</si>
  <si>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</si>
  <si>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</si>
  <si>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</si>
  <si>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</si>
  <si>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</si>
  <si>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</si>
  <si>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</si>
  <si>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</si>
  <si>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</si>
  <si>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</si>
  <si>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</si>
  <si>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</si>
  <si>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</si>
  <si>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</si>
  <si>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</si>
  <si>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</si>
  <si>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</si>
  <si>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</si>
  <si>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</si>
  <si>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</si>
  <si>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</si>
  <si>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</si>
  <si>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</si>
  <si>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</si>
  <si>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</si>
  <si>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</si>
  <si>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</si>
  <si>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</si>
  <si>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</si>
  <si>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</si>
  <si>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</si>
  <si>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</si>
  <si>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</si>
  <si>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</si>
  <si>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</si>
  <si>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</si>
  <si>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</si>
  <si>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</si>
  <si>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</si>
  <si>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</si>
  <si>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</si>
  <si>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</si>
  <si>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</si>
  <si>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</si>
  <si>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</si>
  <si>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</si>
  <si>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</si>
  <si>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</si>
  <si>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</si>
  <si>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</si>
  <si>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</si>
  <si>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</si>
  <si>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</si>
  <si>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</si>
  <si>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</si>
  <si>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</si>
  <si>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</si>
  <si>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</si>
  <si>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</si>
  <si>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</si>
  <si>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</si>
  <si>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</si>
  <si>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</si>
  <si>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</si>
  <si>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</si>
  <si>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</si>
  <si>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</si>
  <si>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</si>
  <si>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</si>
  <si>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</si>
  <si>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</si>
  <si>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</si>
  <si>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</si>
  <si>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</si>
  <si>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</si>
  <si>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</si>
  <si>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</si>
  <si>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</si>
  <si>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</si>
  <si>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</si>
  <si>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</si>
  <si>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</si>
  <si>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</si>
  <si>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</si>
  <si>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</si>
  <si>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</si>
  <si>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</si>
  <si>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</si>
  <si>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</si>
  <si>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</si>
  <si>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</si>
  <si>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</si>
  <si>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</si>
  <si>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</si>
  <si>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</si>
  <si>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</si>
  <si>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</si>
  <si>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</si>
  <si>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</si>
  <si>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</si>
  <si>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</si>
  <si>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</si>
  <si>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</si>
  <si>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</si>
  <si>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</si>
  <si>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</si>
  <si>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</si>
  <si>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</si>
  <si>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</si>
  <si>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</si>
  <si>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</si>
  <si>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</si>
  <si>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</si>
  <si>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</si>
  <si>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</si>
  <si>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</si>
  <si>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</si>
  <si>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</si>
  <si>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</si>
  <si>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</si>
  <si>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</si>
  <si>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</si>
  <si>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</si>
  <si>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</si>
  <si>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</si>
  <si>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</si>
  <si>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</si>
  <si>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</si>
  <si>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</si>
  <si>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</si>
  <si>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</si>
  <si>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</si>
  <si>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</si>
  <si>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</si>
  <si>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</si>
  <si>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</si>
  <si>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</si>
  <si>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</si>
  <si>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</si>
  <si>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</si>
  <si>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</si>
  <si>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</si>
  <si>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</si>
  <si>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</si>
  <si>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</si>
  <si>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</si>
  <si>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</si>
  <si>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</si>
  <si>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</si>
  <si>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</si>
  <si>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</si>
  <si>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</si>
  <si>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</si>
  <si>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</si>
  <si>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</si>
  <si>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</si>
  <si>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</si>
  <si>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</si>
  <si>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</si>
  <si>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</si>
  <si>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</si>
  <si>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</si>
  <si>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</si>
  <si>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</si>
  <si>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</si>
  <si>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</si>
  <si>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</si>
  <si>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</si>
  <si>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</si>
  <si>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</si>
  <si>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</si>
  <si>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</si>
  <si>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</si>
  <si>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</si>
  <si>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</si>
  <si>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</si>
  <si>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</si>
  <si>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</si>
  <si>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</si>
  <si>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</si>
  <si>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</si>
  <si>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</si>
  <si>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</si>
  <si>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</si>
  <si>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</si>
  <si>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</si>
  <si>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</si>
  <si>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</si>
  <si>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</si>
  <si>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</si>
  <si>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</si>
  <si>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</si>
  <si>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</si>
  <si>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</si>
  <si>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</si>
  <si>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</si>
  <si>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</si>
  <si>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</si>
  <si>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</si>
  <si>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</si>
  <si>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</si>
  <si>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</si>
  <si>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</si>
  <si>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</si>
  <si>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</si>
  <si>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</si>
  <si>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</si>
  <si>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</si>
  <si>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</si>
  <si>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</si>
  <si>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</si>
  <si>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</si>
  <si>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</si>
  <si>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</si>
  <si>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</si>
  <si>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</si>
  <si>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</si>
  <si>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</si>
  <si>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</si>
  <si>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</si>
  <si>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</si>
  <si>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</si>
  <si>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</si>
  <si>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</si>
  <si>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</si>
  <si>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</si>
  <si>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</si>
  <si>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</si>
  <si>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</si>
  <si>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</si>
  <si>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</si>
  <si>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</si>
  <si>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</si>
  <si>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</si>
  <si>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</si>
  <si>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</si>
  <si>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</si>
  <si>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</si>
  <si>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</si>
  <si>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</si>
  <si>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</si>
  <si>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</si>
  <si>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</si>
  <si>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</si>
  <si>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</si>
  <si>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</si>
  <si>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</si>
  <si>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</si>
  <si>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</si>
  <si>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</si>
  <si>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</si>
  <si>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</si>
  <si>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</si>
  <si>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</si>
  <si>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</si>
  <si>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</si>
  <si>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</si>
  <si>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</si>
  <si>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</si>
  <si>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</si>
  <si>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</si>
  <si>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</si>
  <si>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</si>
  <si>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</si>
  <si>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</si>
  <si>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</si>
  <si>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</si>
  <si>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</si>
  <si>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</si>
  <si>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</si>
  <si>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</si>
  <si>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</si>
  <si>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</si>
  <si>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</si>
  <si>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</si>
  <si>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</si>
  <si>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</si>
  <si>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</si>
  <si>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</si>
  <si>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</si>
  <si>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</si>
  <si>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</si>
  <si>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</si>
  <si>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</si>
  <si>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</si>
  <si>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</si>
  <si>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</si>
  <si>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</si>
  <si>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</si>
  <si>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</si>
  <si>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</si>
  <si>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</si>
  <si>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</si>
  <si>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</si>
  <si>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</si>
  <si>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</si>
  <si>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</si>
  <si>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</si>
  <si>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</si>
  <si>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</si>
  <si>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</si>
  <si>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</si>
  <si>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</si>
  <si>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</si>
  <si>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</si>
  <si>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</si>
  <si>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</si>
  <si>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</si>
  <si>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</si>
  <si>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</si>
  <si>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</si>
  <si>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</si>
  <si>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</si>
  <si>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</si>
  <si>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</si>
  <si>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</si>
  <si>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</si>
  <si>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</si>
  <si>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</si>
  <si>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</si>
  <si>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</si>
  <si>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</si>
  <si>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</si>
  <si>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</si>
  <si>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</si>
  <si>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</si>
  <si>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</si>
  <si>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</si>
  <si>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</si>
  <si>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</si>
  <si>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</si>
  <si>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</si>
  <si>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</si>
  <si>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</si>
  <si>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</si>
  <si>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</si>
  <si>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</si>
  <si>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</si>
  <si>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</si>
  <si>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</si>
  <si>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</si>
  <si>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</si>
  <si>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</si>
  <si>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</si>
  <si>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</si>
  <si>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</si>
  <si>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</si>
  <si>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</si>
  <si>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</si>
  <si>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</si>
  <si>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</si>
  <si>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</si>
  <si>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</si>
  <si>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</si>
  <si>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</si>
  <si>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</si>
  <si>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</si>
  <si>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</si>
  <si>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</si>
  <si>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</si>
  <si>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</si>
  <si>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</si>
  <si>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</si>
  <si>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</si>
  <si>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</si>
  <si>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</si>
  <si>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</si>
  <si>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</si>
  <si>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</si>
  <si>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</si>
  <si>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</si>
  <si>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</si>
  <si>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</si>
  <si>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</si>
  <si>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</si>
  <si>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</si>
  <si>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</si>
  <si>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</si>
  <si>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</si>
  <si>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</si>
  <si>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</si>
  <si>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</si>
  <si>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</si>
  <si>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</si>
  <si>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</si>
  <si>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</si>
  <si>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</si>
  <si>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</si>
  <si>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</si>
  <si>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</si>
  <si>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</si>
  <si>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</si>
  <si>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</si>
  <si>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</si>
  <si>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</si>
  <si>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</si>
  <si>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</si>
  <si>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</si>
  <si>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</si>
  <si>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</si>
  <si>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</si>
  <si>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</si>
  <si>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</si>
  <si>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</si>
  <si>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</si>
  <si>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</si>
  <si>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</si>
  <si>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</si>
  <si>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</si>
  <si>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</si>
  <si>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</si>
  <si>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</si>
  <si>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</si>
  <si>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</si>
  <si>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</si>
  <si>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</si>
  <si>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</si>
  <si>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</si>
  <si>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</si>
  <si>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</si>
  <si>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</si>
  <si>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</si>
  <si>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</si>
  <si>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</si>
  <si>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</si>
  <si>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</si>
  <si>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</si>
  <si>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</si>
  <si>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</si>
  <si>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</si>
  <si>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</si>
  <si>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</si>
  <si>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</si>
  <si>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</si>
  <si>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</si>
  <si>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</si>
  <si>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</si>
  <si>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</si>
  <si>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</si>
  <si>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</si>
  <si>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</si>
  <si>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</si>
  <si>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</si>
  <si>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</si>
  <si>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</si>
  <si>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</si>
  <si>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</si>
  <si>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</si>
  <si>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</si>
  <si>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</si>
  <si>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</si>
  <si>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</si>
  <si>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</si>
  <si>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</si>
  <si>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</si>
  <si>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</si>
  <si>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</si>
  <si>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</si>
  <si>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</si>
  <si>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</si>
  <si>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</si>
  <si>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</si>
  <si>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</si>
  <si>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</si>
  <si>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</si>
  <si>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</si>
  <si>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</si>
  <si>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</si>
  <si>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</si>
  <si>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</si>
  <si>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</si>
  <si>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</si>
  <si>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</si>
  <si>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</si>
  <si>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</si>
  <si>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</si>
  <si>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</si>
  <si>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</si>
  <si>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</si>
  <si>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</si>
  <si>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</si>
  <si>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</si>
  <si>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</si>
  <si>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</si>
  <si>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</si>
  <si>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</si>
  <si>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</si>
  <si>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</si>
  <si>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</si>
  <si>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</si>
  <si>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</si>
  <si>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</si>
  <si>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</si>
  <si>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</si>
  <si>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</si>
  <si>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</si>
  <si>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</si>
  <si>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</si>
  <si>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</si>
  <si>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</si>
  <si>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</si>
  <si>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</si>
  <si>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</si>
  <si>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</si>
  <si>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</si>
  <si>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</si>
  <si>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</si>
  <si>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</si>
  <si>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</si>
  <si>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</si>
  <si>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</si>
  <si>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</si>
  <si>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</si>
  <si>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</si>
  <si>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</si>
  <si>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</si>
  <si>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</si>
  <si>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</si>
  <si>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</si>
  <si>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</si>
  <si>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</si>
  <si>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</si>
  <si>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</si>
  <si>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</si>
  <si>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</si>
  <si>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</si>
  <si>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</si>
  <si>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</si>
  <si>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</si>
  <si>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</si>
  <si>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</si>
  <si>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</si>
  <si>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</si>
  <si>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</si>
  <si>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</si>
  <si>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</si>
  <si>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</si>
  <si>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</si>
  <si>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</si>
  <si>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</si>
  <si>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</si>
  <si>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</si>
  <si>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</si>
  <si>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</si>
  <si>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</si>
  <si>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</si>
  <si>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</si>
  <si>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</si>
  <si>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</si>
  <si>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</si>
  <si>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</si>
  <si>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</si>
  <si>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</si>
  <si>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</si>
  <si>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</si>
  <si>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</si>
  <si>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</si>
  <si>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</si>
  <si>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</si>
  <si>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</si>
  <si>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</si>
  <si>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</si>
  <si>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</si>
  <si>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</si>
  <si>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</si>
  <si>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</si>
  <si>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</si>
  <si>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</si>
  <si>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</si>
  <si>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</si>
  <si>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</si>
  <si>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</si>
  <si>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</si>
  <si>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</si>
  <si>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</si>
  <si>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</si>
  <si>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</si>
  <si>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</si>
  <si>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</si>
  <si>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</si>
  <si>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</si>
  <si>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</si>
  <si>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</si>
  <si>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</si>
  <si>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</si>
  <si>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</si>
  <si>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</si>
  <si>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</si>
  <si>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</si>
  <si>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</si>
  <si>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</si>
  <si>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</si>
  <si>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</si>
  <si>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</si>
  <si>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</si>
  <si>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</si>
  <si>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</si>
  <si>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</si>
  <si>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</si>
  <si>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</si>
  <si>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</si>
  <si>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</si>
  <si>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</si>
  <si>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</si>
  <si>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</si>
  <si>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</si>
  <si>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</si>
  <si>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</si>
  <si>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</si>
  <si>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</si>
  <si>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</si>
  <si>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</si>
  <si>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</si>
  <si>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</si>
  <si>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</si>
  <si>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</si>
  <si>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</si>
  <si>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</si>
  <si>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</si>
  <si>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</si>
  <si>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</si>
  <si>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</si>
  <si>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</si>
  <si>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</si>
  <si>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</si>
  <si>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</si>
  <si>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</si>
  <si>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</si>
  <si>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</si>
  <si>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</si>
  <si>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</si>
  <si>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</si>
  <si>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</si>
  <si>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</si>
  <si>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</si>
  <si>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</si>
  <si>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</si>
  <si>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</si>
  <si>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</si>
  <si>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</si>
  <si>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</si>
  <si>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</si>
  <si>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</si>
  <si>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</si>
  <si>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</si>
  <si>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</si>
  <si>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</si>
  <si>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</si>
  <si>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</si>
  <si>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</si>
  <si>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</si>
  <si>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</si>
  <si>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</si>
  <si>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</si>
  <si>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</si>
  <si>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</si>
  <si>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</si>
  <si>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</si>
  <si>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</si>
  <si>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</si>
  <si>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</si>
  <si>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</si>
  <si>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</si>
  <si>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</si>
  <si>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</si>
  <si>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</si>
  <si>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</si>
  <si>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</si>
  <si>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</si>
  <si>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</si>
  <si>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</si>
  <si>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</si>
  <si>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</si>
  <si>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</si>
  <si>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</si>
  <si>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</si>
  <si>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</si>
  <si>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</si>
  <si>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</si>
  <si>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</si>
  <si>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</si>
  <si>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</si>
  <si>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</si>
  <si>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</si>
  <si>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</si>
  <si>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</si>
  <si>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</si>
  <si>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</si>
  <si>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</si>
  <si>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</si>
  <si>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</si>
  <si>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</si>
  <si>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</si>
  <si>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</si>
  <si>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</si>
  <si>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</si>
  <si>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</si>
  <si>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</si>
  <si>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</si>
  <si>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</si>
  <si>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</si>
  <si>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</si>
  <si>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</si>
  <si>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</si>
  <si>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</si>
  <si>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</si>
  <si>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</si>
  <si>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</si>
  <si>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</si>
  <si>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</si>
  <si>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</si>
  <si>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</si>
  <si>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</si>
  <si>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</si>
  <si>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</si>
  <si>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</si>
  <si>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</si>
  <si>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</si>
  <si>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</si>
  <si>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</si>
  <si>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</si>
  <si>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</si>
  <si>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</si>
  <si>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</si>
  <si>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</si>
  <si>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</si>
  <si>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</si>
  <si>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</si>
  <si>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</si>
  <si>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</si>
  <si>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</si>
  <si>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</si>
  <si>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</si>
  <si>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</si>
  <si>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</si>
  <si>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</si>
  <si>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</si>
  <si>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</si>
  <si>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</si>
  <si>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</si>
  <si>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</si>
  <si>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</si>
  <si>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</si>
  <si>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</si>
  <si>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</si>
  <si>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</si>
  <si>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</si>
  <si>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</si>
  <si>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</si>
  <si>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</si>
  <si>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</si>
  <si>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</si>
  <si>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</si>
  <si>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</si>
  <si>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</si>
  <si>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</si>
  <si>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</si>
  <si>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</si>
  <si>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</si>
  <si>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</si>
  <si>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</si>
  <si>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</si>
  <si>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</si>
  <si>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</si>
  <si>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</si>
  <si>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</si>
  <si>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</si>
  <si>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</si>
  <si>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</si>
  <si>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</si>
  <si>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</si>
  <si>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</si>
  <si>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</si>
  <si>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</si>
  <si>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</si>
  <si>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</si>
  <si>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</si>
  <si>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</si>
  <si>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</si>
  <si>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</si>
  <si>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</si>
  <si>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</si>
  <si>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</si>
  <si>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</si>
  <si>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</si>
  <si>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</si>
  <si>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</si>
  <si>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</si>
  <si>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</si>
  <si>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</si>
  <si>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</si>
  <si>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</si>
  <si>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</si>
  <si>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</si>
  <si>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</si>
  <si>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</si>
  <si>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</si>
  <si>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</si>
  <si>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</si>
  <si>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</si>
  <si>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</si>
  <si>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</si>
  <si>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</si>
  <si>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</si>
  <si>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</si>
  <si>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</si>
  <si>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</si>
  <si>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</si>
  <si>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</si>
  <si>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</si>
  <si>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</si>
  <si>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</si>
  <si>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</si>
  <si>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</si>
  <si>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</si>
  <si>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</si>
  <si>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</si>
  <si>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</si>
  <si>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</si>
  <si>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</si>
  <si>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</si>
  <si>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</si>
  <si>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</si>
  <si>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</si>
  <si>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</si>
  <si>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</si>
  <si>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</si>
  <si>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</si>
  <si>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</si>
  <si>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</si>
  <si>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</si>
  <si>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</si>
  <si>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</si>
  <si>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</si>
  <si>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</si>
  <si>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</si>
  <si>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</si>
  <si>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</si>
  <si>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</si>
  <si>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</si>
  <si>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</si>
  <si>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</si>
  <si>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</si>
  <si>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</si>
  <si>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</si>
  <si>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</si>
  <si>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</si>
  <si>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</si>
  <si>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</si>
  <si>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</si>
  <si>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</si>
  <si>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</si>
  <si>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</si>
  <si>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</si>
  <si>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</si>
  <si>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</si>
  <si>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</si>
  <si>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</si>
  <si>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</si>
  <si>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</si>
  <si>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</si>
  <si>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</si>
  <si>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</si>
  <si>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</si>
  <si>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</si>
  <si>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</si>
  <si>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</si>
  <si>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</si>
  <si>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</si>
  <si>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</si>
  <si>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</si>
  <si>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</si>
  <si>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</si>
  <si>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</si>
  <si>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</si>
  <si>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</si>
  <si>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</si>
  <si>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</si>
  <si>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</si>
  <si>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</si>
  <si>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</si>
  <si>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</si>
  <si>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</si>
  <si>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</si>
  <si>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</si>
  <si>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</si>
  <si>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</si>
  <si>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</si>
  <si>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</si>
  <si>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</si>
  <si>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</si>
  <si>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</si>
  <si>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</si>
  <si>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</si>
  <si>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</si>
  <si>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</si>
  <si>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</si>
  <si>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</si>
  <si>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</si>
  <si>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</si>
  <si>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</si>
  <si>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</si>
  <si>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</si>
  <si>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</si>
  <si>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</si>
  <si>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</si>
  <si>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</si>
  <si>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</si>
  <si>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</si>
  <si>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</si>
  <si>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</si>
  <si>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</si>
  <si>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</si>
  <si>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</si>
  <si>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</si>
  <si>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</si>
  <si>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</si>
  <si>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</si>
  <si>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</si>
  <si>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</si>
  <si>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</si>
  <si>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</si>
  <si>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</si>
  <si>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</si>
  <si>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</si>
  <si>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</si>
  <si>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</si>
  <si>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</si>
  <si>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</si>
  <si>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</si>
  <si>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</si>
  <si>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</si>
  <si>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</si>
  <si>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</si>
  <si>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</si>
  <si>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</si>
  <si>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</si>
  <si>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</si>
  <si>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</si>
  <si>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</si>
  <si>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</si>
  <si>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</si>
  <si>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</si>
  <si>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</si>
  <si>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</si>
  <si>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</si>
  <si>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</si>
  <si>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</si>
  <si>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</si>
  <si>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</si>
  <si>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</si>
  <si>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</si>
  <si>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</si>
  <si>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</si>
  <si>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</si>
  <si>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</si>
  <si>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</si>
  <si>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</si>
  <si>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</si>
  <si>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</si>
  <si>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</si>
  <si>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</si>
  <si>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</si>
  <si>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</si>
  <si>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</si>
  <si>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</si>
  <si>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</si>
  <si>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</si>
  <si>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</si>
  <si>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</si>
  <si>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</si>
  <si>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</si>
  <si>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</si>
  <si>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</si>
  <si>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</si>
  <si>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</si>
  <si>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</si>
  <si>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</si>
  <si>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</si>
  <si>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</si>
  <si>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</si>
  <si>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</si>
  <si>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</si>
  <si>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</si>
  <si>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</si>
  <si>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</si>
  <si>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</si>
  <si>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</si>
  <si>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</si>
  <si>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</si>
  <si>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</si>
  <si>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</si>
  <si>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</si>
  <si>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</si>
  <si>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</si>
  <si>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</si>
  <si>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</si>
  <si>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</si>
  <si>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</si>
  <si>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</si>
  <si>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</si>
  <si>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</si>
  <si>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</si>
  <si>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</si>
  <si>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</si>
  <si>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</si>
  <si>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</si>
  <si>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</si>
  <si>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</si>
  <si>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</si>
  <si>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</si>
  <si>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</si>
  <si>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</si>
  <si>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</si>
  <si>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</si>
  <si>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</si>
  <si>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</si>
  <si>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</si>
  <si>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</si>
  <si>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</si>
  <si>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</si>
  <si>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</si>
  <si>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</si>
  <si>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</si>
  <si>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</si>
  <si>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</si>
  <si>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</si>
  <si>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</si>
  <si>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</si>
  <si>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</si>
  <si>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</si>
  <si>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</si>
  <si>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</si>
  <si>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</si>
  <si>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</si>
  <si>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</si>
  <si>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</si>
  <si>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</si>
  <si>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</si>
  <si>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</si>
  <si>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</si>
  <si>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</si>
  <si>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</si>
  <si>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</si>
  <si>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</si>
  <si>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</si>
  <si>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</si>
  <si>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</si>
  <si>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</si>
  <si>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</si>
  <si>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</si>
  <si>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</si>
  <si>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</si>
  <si>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</si>
  <si>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</si>
  <si>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</si>
  <si>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</si>
  <si>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</si>
  <si>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</si>
  <si>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</si>
  <si>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</si>
  <si>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</si>
  <si>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</si>
  <si>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</si>
  <si>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</si>
  <si>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</si>
  <si>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</si>
  <si>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</si>
  <si>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</si>
  <si>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</si>
  <si>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</si>
  <si>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</si>
  <si>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</si>
  <si>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</si>
  <si>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</si>
  <si>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</si>
  <si>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</si>
  <si>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</si>
  <si>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</si>
  <si>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</si>
  <si>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</si>
  <si>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</si>
  <si>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</si>
  <si>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</si>
  <si>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</si>
  <si>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</si>
  <si>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</si>
  <si>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</si>
  <si>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</si>
  <si>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</si>
  <si>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</si>
  <si>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</si>
  <si>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</si>
  <si>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</si>
  <si>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</si>
  <si>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</si>
  <si>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</si>
  <si>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</si>
  <si>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</si>
  <si>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</si>
  <si>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</si>
  <si>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</si>
  <si>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</si>
  <si>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</si>
  <si>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</si>
  <si>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</si>
  <si>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</si>
  <si>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</si>
  <si>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</si>
  <si>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</si>
  <si>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</si>
  <si>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</si>
  <si>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</si>
  <si>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</si>
  <si>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</si>
  <si>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</si>
  <si>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</si>
  <si>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</si>
  <si>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</si>
  <si>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</si>
  <si>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</si>
  <si>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</si>
  <si>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</si>
  <si>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</si>
  <si>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</si>
  <si>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</si>
  <si>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</si>
  <si>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</si>
  <si>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</si>
  <si>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</si>
  <si>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</si>
  <si>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</si>
  <si>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</si>
  <si>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</si>
  <si>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</si>
  <si>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</si>
  <si>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</si>
  <si>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</si>
  <si>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</si>
  <si>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</si>
  <si>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</si>
  <si>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</si>
  <si>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</si>
  <si>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</si>
  <si>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</si>
  <si>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</si>
  <si>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</si>
  <si>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</si>
  <si>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</si>
  <si>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</si>
  <si>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</si>
  <si>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</si>
  <si>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</si>
  <si>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</si>
  <si>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</si>
  <si>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</si>
  <si>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</si>
  <si>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</si>
  <si>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</si>
  <si>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</si>
  <si>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</si>
  <si>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</si>
  <si>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</si>
  <si>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</si>
  <si>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</si>
  <si>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</si>
  <si>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</si>
  <si>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</si>
  <si>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</si>
  <si>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</si>
  <si>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</si>
  <si>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</si>
  <si>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</si>
  <si>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</si>
  <si>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</si>
  <si>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</si>
  <si>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</si>
  <si>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</si>
  <si>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</si>
  <si>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</si>
  <si>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</si>
  <si>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</si>
  <si>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</si>
  <si>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</si>
  <si>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</si>
  <si>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</si>
  <si>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</si>
  <si>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</si>
  <si>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</si>
  <si>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</si>
  <si>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</si>
  <si>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</si>
  <si>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</si>
  <si>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</si>
  <si>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</si>
  <si>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</si>
  <si>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</si>
  <si>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</si>
  <si>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</si>
  <si>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</si>
  <si>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</si>
  <si>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</si>
  <si>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</si>
  <si>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</si>
  <si>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</si>
  <si>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</si>
  <si>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</si>
  <si>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</si>
  <si>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</si>
  <si>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</si>
  <si>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</si>
  <si>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</si>
  <si>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</si>
  <si>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</si>
  <si>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</si>
  <si>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</si>
  <si>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</si>
  <si>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</si>
  <si>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</si>
  <si>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</si>
  <si>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</si>
  <si>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</si>
  <si>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</si>
  <si>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</si>
  <si>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</si>
  <si>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</si>
  <si>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</si>
  <si>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</si>
  <si>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</si>
  <si>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</si>
  <si>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</si>
  <si>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</si>
  <si>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</si>
  <si>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</si>
  <si>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</si>
  <si>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</si>
  <si>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</si>
  <si>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</si>
  <si>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</si>
  <si>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</si>
  <si>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</si>
  <si>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</si>
  <si>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</si>
  <si>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</si>
  <si>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</si>
  <si>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</si>
  <si>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</si>
  <si>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</si>
  <si>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</si>
  <si>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</si>
  <si>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</si>
  <si>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</si>
  <si>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</si>
  <si>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</si>
  <si>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</si>
  <si>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</si>
  <si>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</si>
  <si>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</si>
  <si>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</si>
  <si>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</si>
  <si>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</si>
  <si>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</si>
  <si>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</si>
  <si>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</si>
  <si>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</si>
  <si>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</si>
  <si>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</si>
  <si>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</si>
  <si>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</si>
  <si>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</si>
  <si>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</si>
  <si>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</si>
  <si>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</si>
  <si>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</si>
  <si>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</si>
  <si>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</si>
  <si>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</si>
  <si>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</si>
  <si>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</si>
  <si>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</si>
  <si>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</si>
  <si>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</si>
  <si>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</si>
  <si>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</si>
  <si>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</si>
  <si>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</si>
  <si>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</si>
  <si>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</si>
  <si>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</si>
  <si>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</si>
  <si>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</si>
  <si>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</si>
  <si>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</si>
  <si>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</si>
  <si>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</si>
  <si>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</si>
  <si>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</si>
  <si>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</si>
  <si>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</si>
  <si>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</si>
  <si>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</si>
  <si>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</si>
  <si>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</si>
  <si>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</si>
  <si>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</si>
  <si>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</si>
  <si>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</si>
  <si>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</si>
  <si>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</si>
  <si>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</si>
  <si>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</si>
  <si>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</si>
  <si>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</si>
  <si>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</si>
  <si>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</si>
  <si>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</si>
  <si>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</si>
  <si>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</si>
  <si>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</si>
  <si>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</si>
  <si>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</si>
  <si>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</si>
  <si>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</si>
  <si>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</si>
  <si>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</si>
  <si>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</si>
  <si>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</si>
  <si>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</si>
  <si>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</si>
  <si>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</si>
  <si>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</si>
  <si>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</si>
  <si>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</si>
  <si>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</si>
  <si>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</si>
  <si>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</si>
  <si>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</si>
  <si>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</si>
  <si>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</si>
  <si>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</si>
  <si>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</si>
  <si>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</si>
  <si>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</si>
  <si>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</si>
  <si>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</si>
  <si>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</si>
  <si>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</si>
  <si>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</si>
  <si>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</si>
  <si>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</si>
  <si>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</si>
  <si>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</si>
  <si>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</si>
  <si>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</si>
  <si>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</si>
  <si>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</si>
  <si>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</si>
  <si>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</si>
  <si>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</si>
  <si>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</si>
  <si>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</si>
  <si>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</si>
  <si>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</si>
  <si>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</si>
  <si>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</si>
  <si>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</si>
  <si>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</si>
  <si>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</si>
  <si>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</si>
  <si>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</si>
  <si>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</si>
  <si>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</si>
  <si>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</si>
  <si>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</si>
  <si>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</si>
  <si>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</si>
  <si>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</si>
  <si>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</si>
  <si>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</si>
  <si>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</si>
  <si>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</si>
  <si>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</si>
  <si>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</si>
  <si>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</si>
  <si>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</si>
  <si>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</si>
  <si>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</si>
  <si>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</si>
  <si>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</si>
  <si>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</si>
  <si>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</si>
  <si>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</si>
  <si>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</si>
  <si>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</si>
  <si>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</si>
  <si>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</si>
  <si>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</si>
  <si>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</si>
  <si>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</si>
  <si>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</si>
  <si>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</si>
  <si>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</si>
  <si>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</si>
  <si>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</si>
  <si>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</si>
  <si>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</si>
  <si>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</si>
  <si>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</si>
  <si>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</si>
  <si>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</si>
  <si>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</si>
  <si>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</si>
  <si>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</si>
  <si>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</si>
  <si>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</si>
  <si>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</si>
  <si>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</si>
  <si>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</si>
  <si>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</si>
  <si>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</si>
  <si>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</si>
  <si>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</si>
  <si>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</si>
  <si>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</si>
  <si>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</si>
  <si>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</si>
  <si>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</si>
  <si>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</si>
  <si>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</si>
  <si>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</si>
  <si>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</si>
  <si>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</si>
  <si>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</si>
  <si>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</si>
  <si>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</si>
  <si>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</si>
  <si>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</si>
  <si>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</si>
  <si>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</si>
  <si>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</si>
  <si>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</si>
  <si>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</si>
  <si>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</si>
  <si>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</si>
  <si>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</si>
  <si>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</si>
  <si>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</si>
  <si>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</si>
  <si>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</si>
  <si>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</si>
  <si>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</si>
  <si>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</si>
  <si>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</si>
  <si>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</si>
  <si>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</si>
  <si>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</si>
  <si>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</si>
  <si>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</si>
  <si>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</si>
  <si>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</si>
  <si>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</si>
  <si>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</si>
  <si>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</si>
  <si>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</si>
  <si>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</si>
  <si>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</si>
  <si>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</si>
  <si>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</si>
  <si>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</si>
  <si>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</si>
  <si>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</si>
  <si>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</si>
  <si>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</si>
  <si>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</si>
  <si>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</si>
  <si>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</si>
  <si>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</si>
  <si>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</si>
  <si>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</si>
  <si>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</si>
  <si>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</si>
  <si>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</si>
  <si>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</si>
  <si>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</si>
  <si>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</si>
  <si>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</si>
  <si>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</si>
  <si>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</si>
  <si>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</si>
  <si>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</si>
  <si>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</si>
  <si>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</si>
  <si>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</si>
  <si>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</si>
  <si>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</si>
  <si>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</si>
  <si>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</si>
  <si>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</si>
  <si>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</si>
  <si>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</si>
  <si>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</si>
  <si>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</si>
  <si>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</si>
  <si>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</si>
  <si>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</si>
  <si>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</si>
  <si>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</si>
  <si>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</si>
  <si>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</si>
  <si>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</si>
  <si>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</si>
  <si>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</si>
  <si>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</si>
  <si>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</si>
  <si>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</si>
  <si>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</si>
  <si>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</si>
  <si>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</si>
  <si>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</si>
  <si>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</si>
  <si>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</si>
  <si>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</si>
  <si>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</si>
  <si>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</si>
  <si>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</si>
  <si>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</si>
  <si>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</si>
  <si>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</si>
  <si>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</si>
  <si>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</si>
  <si>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</si>
  <si>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</si>
  <si>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</si>
  <si>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</si>
  <si>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</si>
  <si>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</si>
  <si>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</si>
  <si>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</si>
  <si>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</si>
  <si>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</si>
  <si>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</si>
  <si>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</si>
  <si>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</si>
  <si>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</si>
  <si>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</si>
  <si>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</si>
  <si>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</si>
  <si>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</si>
  <si>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</si>
  <si>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</si>
  <si>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</si>
  <si>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</si>
  <si>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</si>
  <si>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</si>
  <si>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</si>
  <si>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</si>
  <si>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</si>
  <si>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</si>
  <si>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</si>
  <si>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</si>
  <si>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</si>
  <si>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</si>
  <si>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</si>
  <si>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</si>
  <si>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</si>
  <si>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</si>
  <si>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</si>
  <si>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</si>
  <si>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</si>
  <si>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</si>
  <si>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</si>
  <si>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</si>
  <si>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</si>
  <si>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</si>
  <si>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</si>
  <si>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</si>
  <si>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</si>
  <si>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</si>
  <si>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</si>
  <si>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</si>
  <si>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</si>
  <si>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</si>
  <si>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</si>
  <si>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</si>
  <si>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</si>
  <si>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</si>
  <si>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</si>
  <si>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</si>
  <si>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</si>
  <si>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</si>
  <si>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</si>
  <si>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</si>
  <si>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</si>
  <si>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</si>
  <si>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</si>
  <si>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</si>
  <si>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</si>
  <si>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</si>
  <si>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</si>
  <si>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</si>
  <si>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</si>
  <si>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</si>
  <si>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</si>
  <si>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</si>
  <si>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</si>
  <si>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</si>
  <si>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</si>
  <si>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</si>
  <si>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</si>
  <si>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</si>
  <si>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</si>
  <si>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</si>
  <si>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</si>
  <si>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</si>
  <si>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</si>
  <si>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</si>
  <si>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</si>
  <si>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</si>
  <si>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</si>
  <si>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</si>
  <si>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</si>
  <si>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</si>
  <si>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</si>
  <si>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</si>
  <si>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</si>
  <si>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</si>
  <si>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</si>
  <si>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</si>
  <si>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</si>
  <si>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</si>
  <si>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</si>
  <si>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</si>
  <si>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</si>
  <si>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</si>
  <si>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</si>
  <si>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</si>
  <si>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</si>
  <si>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</si>
  <si>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</si>
  <si>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</si>
  <si>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</si>
  <si>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</si>
  <si>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</si>
  <si>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</si>
  <si>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</si>
  <si>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</si>
  <si>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</si>
  <si>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</si>
  <si>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</si>
  <si>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</si>
  <si>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</si>
  <si>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</si>
  <si>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</si>
  <si>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</si>
  <si>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</si>
  <si>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</si>
  <si>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</si>
  <si>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</si>
  <si>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</si>
  <si>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</si>
  <si>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</si>
  <si>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</si>
  <si>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</si>
  <si>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</si>
  <si>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</si>
  <si>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</si>
  <si>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</si>
  <si>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</si>
  <si>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</si>
  <si>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</si>
  <si>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</si>
  <si>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</si>
  <si>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</si>
  <si>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</si>
  <si>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</si>
  <si>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</si>
  <si>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</si>
  <si>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</si>
  <si>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</si>
  <si>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</si>
  <si>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</si>
  <si>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</si>
  <si>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</si>
  <si>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</si>
  <si>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</si>
  <si>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</si>
  <si>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</si>
  <si>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</si>
  <si>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</si>
  <si>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</si>
  <si>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</si>
  <si>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</si>
  <si>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</si>
  <si>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</si>
  <si>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</si>
  <si>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</si>
  <si>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</si>
  <si>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</si>
  <si>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</si>
  <si>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</si>
  <si>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</si>
  <si>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</si>
  <si>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</si>
  <si>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</si>
  <si>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</si>
  <si>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</si>
  <si>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</si>
  <si>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</si>
  <si>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</si>
  <si>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</si>
  <si>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</si>
  <si>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</si>
  <si>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</si>
  <si>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</si>
  <si>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</si>
  <si>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</si>
  <si>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</si>
  <si>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</si>
  <si>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</si>
  <si>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</si>
  <si>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</si>
  <si>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</si>
  <si>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</si>
  <si>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</si>
  <si>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</si>
  <si>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</si>
  <si>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</si>
  <si>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</si>
  <si>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</si>
  <si>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</si>
  <si>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</si>
  <si>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</si>
  <si>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</si>
  <si>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</si>
  <si>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</si>
  <si>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</si>
  <si>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</si>
  <si>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</si>
  <si>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</si>
  <si>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</si>
  <si>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</si>
  <si>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</si>
  <si>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</si>
  <si>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</si>
  <si>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</si>
  <si>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</si>
  <si>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</si>
  <si>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</si>
  <si>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</si>
  <si>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</si>
  <si>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</si>
  <si>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</si>
  <si>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</si>
  <si>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</si>
  <si>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</si>
  <si>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</si>
  <si>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</si>
  <si>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</si>
  <si>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</si>
  <si>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</si>
  <si>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</si>
  <si>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</si>
  <si>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</si>
  <si>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</si>
  <si>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</si>
  <si>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</si>
  <si>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</si>
  <si>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</si>
  <si>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</si>
  <si>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</si>
  <si>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</si>
  <si>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</si>
  <si>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</si>
  <si>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</si>
  <si>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</si>
  <si>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</si>
  <si>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</si>
  <si>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</si>
  <si>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</si>
  <si>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</si>
  <si>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</si>
  <si>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</si>
  <si>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</si>
  <si>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</si>
  <si>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</si>
  <si>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</si>
  <si>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</si>
  <si>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</si>
  <si>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</si>
  <si>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</si>
  <si>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</si>
  <si>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</si>
  <si>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</si>
  <si>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</si>
  <si>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</si>
  <si>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</si>
  <si>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</si>
  <si>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</si>
  <si>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</si>
  <si>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</si>
  <si>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</si>
  <si>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</si>
  <si>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</si>
  <si>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</si>
  <si>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</si>
  <si>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</si>
  <si>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</si>
  <si>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</si>
  <si>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</si>
  <si>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</si>
  <si>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</si>
  <si>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</si>
  <si>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</si>
  <si>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</si>
  <si>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</si>
  <si>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</si>
  <si>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</si>
  <si>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</si>
  <si>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</si>
  <si>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</si>
  <si>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</si>
  <si>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</si>
  <si>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</si>
  <si>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</si>
  <si>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</si>
  <si>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</si>
  <si>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</si>
  <si>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</si>
  <si>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</si>
  <si>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</si>
  <si>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</si>
  <si>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</si>
  <si>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</si>
  <si>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</si>
  <si>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</si>
  <si>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</si>
  <si>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</si>
  <si>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</si>
  <si>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</si>
  <si>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</si>
  <si>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</si>
  <si>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</si>
  <si>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</si>
  <si>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</si>
  <si>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</si>
  <si>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</si>
  <si>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</si>
  <si>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</si>
  <si>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</si>
  <si>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</si>
  <si>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</si>
  <si>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</si>
  <si>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</si>
  <si>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</si>
  <si>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</si>
  <si>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</si>
  <si>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</si>
  <si>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</si>
  <si>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</si>
  <si>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</si>
  <si>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</si>
  <si>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</si>
  <si>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</si>
  <si>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</si>
  <si>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</si>
  <si>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</si>
  <si>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</si>
  <si>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</si>
  <si>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</si>
  <si>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</si>
  <si>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</si>
  <si>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</si>
  <si>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</si>
  <si>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</si>
  <si>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</si>
  <si>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</si>
  <si>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</si>
  <si>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</si>
  <si>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</si>
  <si>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</si>
  <si>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</si>
  <si>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</si>
  <si>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</si>
  <si>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</si>
  <si>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</si>
  <si>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</si>
  <si>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</si>
  <si>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</si>
  <si>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</si>
  <si>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</si>
  <si>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</si>
  <si>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</si>
  <si>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</si>
  <si>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</si>
  <si>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</si>
  <si>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</si>
  <si>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</si>
  <si>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</si>
  <si>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</si>
  <si>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</si>
  <si>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</si>
  <si>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</si>
  <si>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</si>
  <si>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</si>
  <si>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</si>
  <si>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</si>
  <si>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</si>
  <si>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</si>
  <si>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</si>
  <si>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</si>
  <si>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</si>
  <si>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</si>
  <si>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</si>
  <si>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</si>
  <si>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</si>
  <si>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</si>
  <si>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</si>
  <si>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</si>
  <si>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</si>
  <si>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</si>
  <si>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</si>
  <si>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</si>
  <si>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</si>
  <si>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</si>
  <si>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</si>
  <si>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</si>
  <si>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</si>
  <si>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</si>
  <si>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</si>
  <si>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</si>
  <si>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</si>
  <si>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</si>
  <si>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</si>
  <si>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</si>
  <si>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</si>
  <si>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</si>
  <si>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</si>
  <si>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</si>
  <si>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</si>
  <si>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</si>
  <si>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</si>
  <si>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</si>
  <si>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</si>
  <si>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</si>
  <si>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</si>
  <si>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</si>
  <si>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</si>
  <si>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</si>
  <si>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</si>
  <si>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</si>
  <si>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</si>
  <si>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</si>
  <si>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</si>
  <si>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</si>
  <si>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</si>
  <si>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</si>
  <si>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</si>
  <si>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</si>
  <si>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</si>
  <si>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</si>
  <si>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</si>
  <si>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</si>
  <si>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</si>
  <si>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</si>
  <si>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</si>
  <si>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</si>
  <si>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</si>
  <si>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</si>
  <si>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</si>
  <si>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</si>
  <si>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</si>
  <si>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</si>
  <si>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</si>
  <si>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</si>
  <si>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</si>
  <si>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</si>
  <si>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</si>
  <si>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</si>
  <si>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</si>
  <si>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</si>
  <si>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</si>
  <si>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</si>
  <si>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</si>
  <si>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</si>
  <si>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</si>
  <si>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</si>
  <si>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</si>
  <si>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</si>
  <si>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</si>
  <si>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</si>
  <si>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</si>
  <si>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</si>
  <si>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</si>
  <si>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</si>
  <si>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</si>
  <si>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</si>
  <si>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</si>
  <si>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</si>
  <si>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</si>
  <si>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</si>
  <si>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</si>
  <si>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</si>
  <si>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</si>
  <si>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</si>
  <si>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</si>
  <si>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</si>
  <si>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</si>
  <si>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</si>
  <si>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</si>
  <si>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</si>
  <si>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</si>
  <si>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</si>
  <si>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</si>
  <si>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</si>
  <si>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</si>
  <si>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</si>
  <si>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</si>
  <si>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</si>
  <si>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</si>
  <si>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</si>
  <si>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</si>
  <si>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</si>
  <si>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</si>
  <si>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</si>
  <si>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</si>
  <si>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</si>
  <si>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</si>
  <si>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</si>
  <si>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</si>
  <si>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</si>
  <si>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</si>
  <si>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</si>
  <si>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</si>
  <si>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</si>
  <si>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</si>
  <si>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</si>
  <si>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</si>
  <si>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</si>
  <si>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</si>
  <si>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</si>
  <si>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</si>
  <si>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</si>
  <si>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</si>
  <si>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</si>
  <si>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</si>
  <si>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</si>
  <si>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</si>
  <si>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</si>
  <si>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</si>
  <si>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</si>
  <si>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</si>
  <si>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</si>
  <si>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</si>
  <si>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</si>
  <si>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</si>
  <si>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</si>
  <si>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</si>
  <si>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</si>
  <si>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</si>
  <si>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</si>
  <si>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</si>
  <si>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</si>
  <si>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</si>
  <si>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</si>
  <si>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</si>
  <si>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</si>
  <si>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</si>
  <si>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</si>
  <si>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</si>
  <si>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</si>
  <si>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</si>
  <si>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</si>
  <si>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</si>
  <si>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</si>
  <si>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</si>
  <si>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</si>
  <si>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</si>
  <si>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</si>
  <si>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</si>
  <si>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</si>
  <si>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</si>
  <si>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</si>
  <si>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</si>
  <si>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</si>
  <si>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</si>
  <si>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</si>
  <si>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</si>
  <si>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</si>
  <si>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</si>
  <si>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</si>
  <si>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</si>
  <si>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</si>
  <si>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</si>
  <si>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</si>
  <si>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</si>
  <si>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</si>
  <si>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</si>
  <si>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</si>
  <si>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</si>
  <si>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</si>
  <si>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</si>
  <si>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</si>
  <si>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</si>
  <si>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</si>
  <si>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</si>
  <si>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</si>
  <si>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</si>
  <si>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</si>
  <si>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</si>
  <si>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</si>
  <si>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</si>
  <si>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</si>
  <si>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</si>
  <si>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</si>
  <si>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</si>
  <si>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</si>
  <si>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</si>
  <si>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</si>
  <si>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</si>
  <si>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</si>
  <si>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</si>
  <si>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</si>
  <si>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</si>
  <si>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</si>
  <si>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</si>
  <si>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</si>
  <si>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</si>
  <si>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</si>
  <si>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</si>
  <si>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</si>
  <si>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</si>
  <si>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</si>
  <si>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</si>
  <si>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</si>
  <si>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</si>
  <si>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</si>
  <si>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</si>
  <si>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</si>
  <si>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</si>
  <si>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</si>
  <si>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</si>
  <si>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</si>
  <si>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</si>
  <si>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</si>
  <si>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</si>
  <si>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</si>
  <si>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</si>
  <si>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</si>
  <si>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</si>
  <si>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</si>
  <si>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</si>
  <si>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</si>
  <si>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</si>
  <si>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</si>
  <si>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</si>
  <si>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</si>
  <si>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</si>
  <si>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</si>
  <si>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</si>
  <si>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</si>
  <si>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</si>
  <si>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</si>
  <si>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</si>
  <si>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</si>
  <si>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</si>
  <si>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</si>
  <si>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</si>
  <si>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</si>
  <si>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</si>
  <si>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</si>
  <si>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</si>
  <si>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</si>
  <si>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</si>
  <si>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</si>
  <si>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</si>
  <si>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</si>
  <si>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</si>
  <si>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</si>
  <si>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</si>
  <si>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</si>
  <si>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</si>
  <si>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</si>
  <si>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</si>
  <si>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</si>
  <si>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</si>
  <si>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</si>
  <si>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</si>
  <si>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</si>
  <si>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</si>
  <si>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</si>
  <si>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</si>
  <si>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</si>
  <si>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</si>
  <si>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</si>
  <si>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</si>
  <si>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</si>
  <si>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</si>
  <si>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</si>
  <si>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</si>
  <si>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</si>
  <si>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</si>
  <si>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</si>
  <si>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</si>
  <si>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</si>
  <si>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</si>
  <si>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</si>
  <si>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</si>
  <si>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</si>
  <si>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</si>
  <si>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</si>
  <si>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</si>
  <si>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</si>
  <si>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</si>
  <si>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</si>
  <si>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</si>
  <si>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</si>
  <si>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</si>
  <si>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</si>
  <si>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</si>
  <si>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</si>
  <si>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</si>
  <si>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</si>
  <si>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</si>
  <si>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</si>
  <si>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</si>
  <si>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</si>
  <si>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</si>
  <si>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</si>
  <si>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</si>
  <si>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</si>
  <si>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</si>
  <si>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</si>
  <si>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</si>
  <si>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</si>
  <si>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</si>
  <si>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</si>
  <si>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</si>
  <si>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</si>
  <si>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</si>
  <si>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</si>
  <si>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</si>
  <si>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</si>
  <si>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</si>
  <si>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</si>
  <si>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</si>
  <si>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</si>
  <si>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</si>
  <si>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</si>
  <si>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</si>
  <si>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</si>
  <si>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</si>
  <si>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</si>
  <si>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</si>
  <si>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</si>
  <si>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</si>
  <si>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</si>
  <si>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</si>
  <si>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</si>
  <si>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</si>
  <si>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</si>
  <si>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</si>
  <si>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</si>
  <si>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</si>
  <si>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</si>
  <si>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</si>
  <si>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</si>
  <si>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</si>
  <si>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</si>
  <si>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</si>
  <si>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</si>
  <si>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</si>
  <si>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</si>
  <si>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</si>
  <si>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</si>
  <si>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</si>
  <si>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</si>
  <si>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</si>
  <si>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</si>
  <si>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</si>
  <si>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</si>
  <si>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</si>
  <si>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</si>
  <si>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</si>
  <si>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</si>
  <si>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</si>
  <si>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</si>
  <si>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</si>
  <si>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</si>
  <si>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</si>
  <si>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</si>
  <si>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</si>
  <si>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</si>
  <si>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</si>
  <si>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</si>
  <si>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</si>
  <si>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</si>
  <si>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</si>
  <si>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</si>
  <si>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</si>
  <si>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</si>
  <si>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</si>
  <si>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</si>
  <si>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</si>
  <si>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</si>
  <si>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</si>
  <si>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</si>
  <si>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</si>
  <si>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</si>
  <si>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</si>
  <si>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</si>
  <si>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</si>
  <si>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</si>
  <si>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</si>
  <si>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</si>
  <si>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</si>
  <si>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</si>
  <si>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</si>
  <si>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</si>
  <si>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</si>
  <si>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</si>
  <si>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</si>
  <si>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</si>
  <si>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</si>
  <si>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</si>
  <si>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</si>
  <si>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</si>
  <si>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</si>
  <si>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</si>
  <si>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</si>
  <si>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</si>
  <si>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</si>
  <si>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</si>
  <si>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</si>
  <si>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</si>
  <si>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</si>
  <si>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</si>
  <si>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</si>
  <si>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</si>
  <si>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</si>
  <si>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</si>
  <si>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</si>
  <si>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</si>
  <si>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</si>
  <si>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</si>
  <si>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</si>
  <si>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</si>
  <si>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</si>
  <si>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</si>
  <si>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</si>
  <si>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</si>
  <si>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</si>
  <si>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</si>
  <si>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</si>
  <si>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</si>
  <si>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</si>
  <si>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</si>
  <si>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</si>
  <si>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</si>
  <si>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</si>
  <si>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</si>
  <si>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</si>
  <si>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</si>
  <si>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</si>
  <si>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</si>
  <si>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</si>
  <si>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</si>
  <si>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</si>
  <si>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</si>
  <si>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</si>
  <si>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</si>
  <si>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</si>
  <si>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</si>
  <si>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</si>
  <si>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</si>
  <si>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</si>
  <si>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</si>
  <si>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</si>
  <si>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</si>
  <si>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</si>
  <si>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</si>
  <si>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</si>
  <si>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</si>
  <si>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</si>
  <si>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</si>
  <si>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</si>
  <si>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</si>
  <si>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</si>
  <si>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</si>
  <si>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</si>
  <si>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</si>
  <si>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</si>
  <si>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</si>
  <si>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</si>
  <si>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</si>
  <si>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</si>
  <si>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</si>
  <si>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</si>
  <si>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</si>
  <si>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</si>
  <si>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</si>
  <si>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</si>
  <si>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</si>
  <si>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</si>
  <si>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</si>
  <si>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</si>
  <si>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</si>
  <si>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</si>
  <si>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</si>
  <si>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</si>
  <si>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</si>
  <si>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</si>
  <si>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</si>
  <si>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</si>
  <si>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</si>
  <si>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</si>
  <si>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</si>
  <si>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</si>
  <si>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</si>
  <si>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</si>
  <si>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</si>
  <si>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</si>
  <si>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</si>
  <si>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</si>
  <si>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</si>
  <si>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</si>
  <si>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</si>
  <si>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</si>
  <si>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</si>
  <si>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</si>
  <si>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</si>
  <si>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</si>
  <si>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</si>
  <si>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</si>
  <si>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</si>
  <si>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</si>
  <si>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</si>
  <si>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</si>
  <si>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</si>
  <si>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</si>
  <si>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</si>
  <si>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</si>
  <si>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</si>
  <si>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</si>
  <si>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</si>
  <si>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</si>
  <si>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</si>
  <si>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</si>
  <si>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</si>
  <si>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</si>
  <si>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</si>
  <si>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</si>
  <si>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</si>
  <si>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</si>
  <si>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</si>
  <si>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</si>
  <si>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</si>
  <si>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</si>
  <si>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</si>
  <si>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</si>
  <si>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</si>
  <si>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</si>
  <si>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</si>
  <si>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</si>
  <si>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</si>
  <si>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</si>
  <si>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</si>
  <si>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</si>
  <si>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</si>
  <si>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</si>
  <si>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</si>
  <si>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</si>
  <si>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</si>
  <si>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</si>
  <si>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</si>
  <si>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</si>
  <si>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</si>
  <si>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</si>
  <si>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</si>
  <si>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</si>
  <si>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</si>
  <si>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</si>
  <si>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</si>
  <si>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</si>
  <si>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</si>
  <si>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</si>
  <si>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</si>
  <si>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</si>
  <si>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</si>
  <si>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</si>
  <si>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</si>
  <si>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</si>
  <si>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</si>
  <si>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</si>
  <si>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</si>
  <si>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</si>
  <si>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</si>
  <si>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</si>
  <si>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</si>
  <si>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</si>
  <si>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</si>
  <si>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</si>
  <si>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</si>
  <si>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</si>
  <si>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</si>
  <si>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</si>
  <si>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</si>
  <si>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</si>
  <si>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</si>
  <si>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</si>
  <si>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</si>
  <si>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</si>
  <si>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</si>
  <si>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</si>
  <si>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</si>
  <si>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</si>
  <si>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</si>
  <si>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</si>
  <si>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</si>
  <si>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</si>
  <si>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</si>
  <si>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</si>
  <si>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</si>
  <si>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</si>
  <si>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</si>
  <si>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</si>
  <si>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</si>
  <si>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</si>
  <si>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</si>
  <si>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</si>
  <si>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</si>
  <si>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</si>
  <si>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</si>
  <si>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</si>
  <si>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</si>
  <si>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</si>
  <si>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</si>
  <si>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</si>
  <si>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</si>
  <si>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</si>
  <si>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</si>
  <si>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</si>
  <si>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</si>
  <si>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</si>
  <si>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</si>
  <si>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</si>
  <si>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</si>
  <si>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</si>
  <si>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</si>
  <si>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</si>
  <si>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</si>
  <si>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</si>
  <si>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</si>
  <si>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</si>
  <si>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</si>
  <si>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</si>
  <si>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</si>
  <si>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</si>
  <si>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</si>
  <si>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</si>
  <si>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</si>
  <si>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</si>
  <si>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</si>
  <si>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</si>
  <si>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</si>
  <si>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</si>
  <si>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</si>
  <si>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</si>
  <si>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</si>
  <si>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</si>
  <si>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</si>
  <si>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</si>
  <si>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</si>
  <si>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</si>
  <si>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</si>
  <si>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</si>
  <si>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</si>
  <si>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</si>
  <si>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</si>
  <si>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</si>
  <si>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</si>
  <si>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</si>
  <si>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</si>
  <si>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</si>
  <si>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</si>
  <si>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</si>
  <si>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</si>
  <si>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</si>
  <si>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</si>
  <si>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</si>
  <si>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</si>
  <si>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</si>
  <si>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</si>
  <si>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</si>
  <si>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</si>
  <si>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</si>
  <si>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</si>
  <si>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</si>
  <si>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</si>
  <si>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</si>
  <si>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</si>
  <si>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</si>
  <si>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</si>
  <si>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</si>
  <si>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</si>
  <si>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</si>
  <si>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</si>
  <si>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</si>
  <si>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</si>
  <si>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</si>
  <si>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</si>
  <si>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</si>
  <si>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</si>
  <si>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</si>
  <si>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</si>
  <si>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</si>
  <si>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</si>
  <si>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</si>
  <si>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</si>
  <si>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</si>
  <si>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</si>
  <si>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</si>
  <si>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</si>
  <si>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</si>
  <si>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</si>
  <si>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</si>
  <si>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</si>
  <si>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</si>
  <si>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</si>
  <si>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</si>
  <si>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</si>
  <si>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</si>
  <si>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</si>
  <si>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</si>
  <si>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</si>
  <si>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</si>
  <si>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</si>
  <si>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</si>
  <si>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</si>
  <si>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</si>
  <si>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</si>
  <si>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</si>
  <si>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</si>
  <si>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</si>
  <si>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</si>
  <si>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</si>
  <si>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</si>
  <si>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</si>
  <si>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</si>
  <si>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</si>
  <si>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</si>
  <si>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</si>
  <si>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</si>
  <si>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</si>
  <si>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</si>
  <si>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</si>
  <si>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</si>
  <si>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</si>
  <si>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</si>
  <si>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</si>
  <si>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</si>
  <si>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</si>
  <si>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</si>
  <si>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</si>
  <si>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</si>
  <si>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</si>
  <si>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</si>
  <si>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</si>
  <si>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</si>
  <si>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</si>
  <si>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</si>
  <si>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</si>
  <si>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</si>
  <si>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</si>
  <si>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</si>
  <si>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</si>
  <si>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</si>
  <si>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</si>
  <si>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</si>
  <si>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</si>
  <si>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</si>
  <si>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</si>
  <si>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</si>
  <si>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</si>
  <si>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</si>
  <si>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</si>
  <si>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</si>
  <si>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</si>
  <si>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</si>
  <si>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</si>
  <si>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</si>
  <si>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</si>
  <si>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</si>
  <si>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</si>
  <si>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</si>
  <si>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</si>
  <si>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</si>
  <si>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</si>
  <si>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</si>
  <si>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</si>
  <si>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</si>
  <si>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</si>
  <si>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</si>
  <si>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</si>
  <si>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</si>
  <si>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</si>
  <si>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</si>
  <si>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</si>
  <si>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</si>
  <si>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</si>
  <si>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</si>
  <si>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</si>
  <si>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</si>
  <si>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</si>
  <si>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</si>
  <si>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</si>
  <si>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</si>
  <si>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</si>
  <si>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</si>
  <si>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</si>
  <si>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</si>
  <si>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</si>
  <si>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</si>
  <si>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</si>
  <si>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</si>
  <si>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</si>
  <si>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</si>
  <si>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</si>
  <si>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</si>
  <si>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</si>
  <si>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</si>
  <si>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</si>
  <si>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</si>
  <si>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</si>
  <si>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</si>
  <si>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</si>
  <si>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</si>
  <si>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</si>
  <si>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</si>
  <si>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</si>
  <si>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</si>
  <si>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</si>
  <si>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</si>
  <si>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</si>
  <si>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</si>
  <si>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</si>
  <si>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</si>
  <si>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</si>
  <si>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</si>
  <si>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</si>
  <si>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</si>
  <si>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</si>
  <si>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</si>
  <si>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</si>
  <si>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</si>
  <si>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</si>
  <si>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</si>
  <si>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</si>
  <si>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</si>
  <si>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</si>
  <si>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</si>
  <si>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</si>
  <si>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</si>
  <si>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</si>
  <si>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</si>
  <si>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</si>
  <si>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</si>
  <si>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</si>
  <si>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</si>
  <si>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</si>
  <si>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</si>
  <si>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</si>
  <si>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</si>
  <si>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</si>
  <si>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</si>
  <si>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</si>
  <si>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</si>
  <si>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</si>
  <si>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</si>
  <si>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</si>
  <si>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</si>
  <si>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</si>
  <si>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</si>
  <si>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</si>
  <si>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</si>
  <si>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</si>
  <si>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</si>
  <si>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</si>
  <si>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</si>
  <si>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</si>
  <si>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</si>
  <si>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</si>
  <si>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</si>
  <si>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</si>
  <si>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</si>
  <si>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</si>
  <si>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</si>
  <si>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</si>
  <si>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</si>
  <si>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</si>
  <si>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</si>
  <si>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</si>
  <si>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</si>
  <si>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</si>
  <si>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</si>
  <si>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</si>
  <si>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</si>
  <si>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</si>
  <si>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</si>
  <si>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</si>
  <si>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</si>
  <si>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</si>
  <si>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</si>
  <si>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</si>
  <si>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</si>
  <si>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</si>
  <si>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</si>
  <si>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</si>
  <si>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</si>
  <si>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</si>
  <si>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</si>
  <si>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</si>
  <si>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</si>
  <si>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</si>
  <si>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</si>
  <si>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</si>
  <si>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</si>
  <si>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</si>
  <si>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</si>
  <si>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</si>
  <si>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</si>
  <si>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</si>
  <si>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</si>
  <si>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</si>
  <si>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</si>
  <si>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</si>
  <si>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</si>
  <si>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</si>
  <si>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</si>
  <si>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</si>
  <si>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</si>
  <si>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</si>
  <si>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</si>
  <si>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</si>
  <si>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</si>
  <si>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</si>
  <si>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</si>
  <si>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</si>
  <si>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</si>
  <si>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</si>
  <si>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</si>
  <si>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</si>
  <si>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</si>
  <si>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</si>
  <si>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</si>
  <si>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</si>
  <si>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</si>
  <si>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</si>
  <si>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</si>
  <si>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</si>
  <si>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</si>
  <si>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</si>
  <si>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</si>
  <si>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</si>
  <si>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</si>
  <si>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</si>
  <si>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</si>
  <si>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</si>
  <si>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</si>
  <si>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</si>
  <si>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</si>
  <si>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</si>
  <si>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</si>
  <si>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</si>
  <si>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</si>
  <si>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</si>
  <si>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</si>
  <si>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</si>
  <si>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</si>
  <si>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</si>
  <si>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</si>
  <si>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</si>
  <si>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</si>
  <si>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</si>
  <si>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</si>
  <si>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</si>
  <si>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</si>
  <si>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</si>
  <si>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</si>
  <si>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</si>
  <si>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</si>
  <si>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</si>
  <si>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</si>
  <si>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</si>
  <si>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</si>
  <si>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</si>
  <si>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</si>
  <si>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</si>
  <si>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</si>
  <si>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</si>
  <si>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</si>
  <si>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</si>
  <si>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</si>
  <si>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</si>
  <si>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</si>
  <si>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</si>
  <si>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</si>
  <si>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</si>
  <si>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</si>
  <si>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</si>
  <si>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</si>
  <si>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</si>
  <si>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</si>
  <si>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</si>
  <si>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</si>
  <si>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</si>
  <si>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</si>
  <si>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</si>
  <si>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</si>
  <si>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</si>
  <si>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</si>
  <si>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</si>
  <si>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</si>
  <si>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</si>
  <si>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</si>
  <si>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</si>
  <si>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</si>
  <si>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</si>
  <si>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</si>
  <si>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</si>
  <si>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</si>
  <si>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</si>
  <si>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</si>
  <si>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</si>
  <si>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</si>
  <si>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</si>
  <si>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</si>
  <si>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</si>
  <si>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</si>
  <si>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</si>
  <si>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</si>
  <si>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</si>
  <si>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</si>
  <si>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</si>
  <si>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</si>
  <si>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</si>
  <si>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</si>
  <si>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</si>
  <si>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</si>
  <si>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</si>
  <si>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</si>
  <si>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</si>
  <si>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</si>
  <si>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</si>
  <si>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</si>
  <si>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</si>
  <si>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</si>
  <si>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</si>
  <si>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</si>
  <si>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</si>
  <si>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</si>
  <si>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</si>
  <si>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</si>
  <si>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</si>
  <si>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</si>
  <si>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</si>
  <si>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</si>
  <si>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</si>
  <si>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</si>
  <si>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</si>
  <si>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</si>
  <si>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</si>
  <si>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</si>
  <si>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</si>
  <si>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</si>
  <si>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</si>
  <si>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</si>
  <si>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</si>
  <si>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</si>
  <si>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</si>
  <si>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</si>
  <si>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</si>
  <si>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</si>
  <si>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</si>
  <si>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</si>
  <si>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</si>
  <si>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</si>
  <si>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</si>
  <si>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</si>
  <si>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</si>
  <si>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</si>
  <si>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</si>
  <si>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</si>
  <si>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</si>
  <si>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</si>
  <si>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</si>
  <si>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</si>
  <si>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</si>
  <si>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</si>
  <si>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</si>
  <si>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</si>
  <si>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</si>
  <si>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</si>
  <si>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</si>
  <si>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</si>
  <si>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</si>
  <si>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</si>
  <si>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</si>
  <si>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</si>
  <si>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</si>
  <si>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</si>
  <si>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</si>
  <si>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</si>
  <si>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</si>
  <si>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</si>
  <si>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</si>
  <si>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</si>
  <si>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</si>
  <si>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</si>
  <si>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</si>
  <si>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</si>
  <si>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</si>
  <si>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</si>
  <si>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</si>
  <si>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</si>
  <si>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</si>
  <si>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</si>
  <si>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</si>
  <si>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</si>
  <si>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</si>
  <si>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</si>
  <si>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</si>
  <si>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</si>
  <si>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</si>
  <si>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</si>
  <si>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</si>
  <si>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</si>
  <si>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</si>
  <si>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</si>
  <si>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</si>
  <si>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</si>
  <si>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</si>
  <si>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</si>
  <si>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</si>
  <si>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</si>
  <si>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</si>
  <si>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</si>
  <si>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</si>
  <si>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</si>
  <si>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</si>
  <si>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</si>
  <si>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</si>
  <si>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</si>
  <si>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</si>
  <si>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</si>
  <si>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</si>
  <si>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</si>
  <si>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</si>
  <si>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</si>
  <si>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</si>
  <si>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</si>
  <si>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</si>
  <si>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</si>
  <si>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</si>
  <si>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</si>
  <si>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</si>
  <si>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</si>
  <si>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</si>
  <si>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</si>
  <si>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</si>
  <si>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</si>
  <si>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</si>
  <si>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</si>
  <si>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</si>
  <si>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</si>
  <si>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</si>
  <si>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</si>
  <si>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</si>
  <si>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</si>
  <si>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</si>
  <si>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</si>
  <si>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</si>
  <si>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</si>
  <si>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</si>
  <si>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</si>
  <si>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</si>
  <si>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</si>
  <si>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</si>
  <si>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</si>
  <si>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</si>
  <si>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</si>
  <si>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</si>
  <si>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</si>
  <si>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</si>
  <si>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</si>
  <si>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</si>
  <si>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</si>
  <si>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</si>
  <si>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</si>
  <si>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</si>
  <si>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</si>
  <si>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</si>
  <si>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</si>
  <si>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</si>
  <si>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</si>
  <si>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</si>
  <si>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</si>
  <si>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</si>
  <si>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</si>
  <si>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</si>
  <si>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</si>
  <si>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</si>
  <si>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</si>
  <si>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</si>
  <si>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</si>
  <si>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</si>
  <si>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</si>
  <si>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</si>
  <si>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</si>
  <si>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</si>
  <si>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</si>
  <si>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</si>
  <si>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</si>
  <si>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</si>
  <si>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</si>
  <si>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</si>
  <si>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</si>
  <si>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</si>
  <si>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</si>
  <si>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</si>
  <si>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</si>
  <si>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</si>
  <si>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</si>
  <si>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</si>
  <si>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</si>
  <si>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</si>
  <si>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</si>
  <si>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</si>
  <si>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</si>
  <si>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</si>
  <si>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</si>
  <si>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</si>
  <si>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</si>
  <si>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</si>
  <si>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</si>
  <si>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</si>
  <si>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</si>
  <si>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</si>
  <si>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</si>
  <si>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</si>
  <si>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</si>
  <si>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</si>
  <si>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</si>
  <si>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</si>
  <si>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</si>
  <si>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</si>
  <si>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</si>
  <si>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</si>
  <si>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</si>
  <si>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</si>
  <si>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</si>
  <si>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</si>
  <si>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</si>
  <si>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</si>
  <si>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</si>
  <si>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</si>
  <si>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</si>
  <si>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</si>
  <si>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</si>
  <si>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</si>
  <si>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</si>
  <si>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</si>
  <si>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</si>
  <si>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</si>
  <si>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</si>
  <si>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</si>
  <si>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</si>
  <si>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</si>
  <si>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</si>
  <si>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</si>
  <si>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</si>
  <si>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</si>
  <si>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</si>
  <si>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</si>
  <si>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</si>
  <si>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</si>
  <si>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</si>
  <si>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</si>
  <si>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</si>
  <si>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</si>
  <si>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</si>
  <si>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</si>
  <si>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</si>
  <si>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</si>
  <si>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</si>
  <si>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</si>
  <si>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</si>
  <si>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</si>
  <si>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</si>
  <si>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</si>
  <si>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</si>
  <si>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</si>
  <si>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</si>
  <si>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</si>
  <si>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</si>
  <si>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</si>
  <si>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</si>
  <si>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</si>
  <si>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</si>
  <si>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</si>
  <si>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</si>
  <si>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</si>
  <si>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</si>
  <si>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</si>
  <si>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</si>
  <si>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</si>
  <si>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</si>
  <si>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</si>
  <si>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</si>
  <si>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</si>
  <si>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</si>
  <si>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</si>
  <si>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</si>
  <si>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</si>
  <si>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</si>
  <si>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</si>
  <si>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</si>
  <si>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</si>
  <si>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</si>
  <si>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</si>
  <si>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</si>
  <si>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</si>
  <si>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</si>
  <si>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</si>
  <si>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</si>
  <si>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</si>
  <si>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</si>
  <si>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</si>
  <si>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</si>
  <si>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</si>
  <si>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</si>
  <si>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</si>
  <si>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</si>
  <si>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</si>
  <si>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</si>
  <si>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</si>
  <si>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</si>
  <si>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</si>
  <si>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</si>
  <si>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</si>
  <si>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</si>
  <si>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</si>
  <si>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</si>
  <si>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</si>
  <si>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</si>
  <si>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</si>
  <si>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</si>
  <si>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</si>
  <si>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</si>
  <si>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</si>
  <si>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</si>
  <si>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</si>
  <si>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</si>
  <si>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</si>
  <si>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</si>
  <si>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</si>
  <si>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</si>
  <si>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</si>
  <si>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</si>
  <si>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</si>
  <si>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</si>
  <si>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</si>
  <si>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</si>
  <si>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</si>
  <si>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</si>
  <si>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</si>
  <si>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</si>
  <si>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</si>
  <si>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</si>
  <si>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</si>
  <si>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</si>
  <si>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</si>
  <si>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</si>
  <si>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</si>
  <si>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</si>
  <si>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</si>
  <si>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</si>
  <si>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</si>
  <si>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</si>
  <si>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</si>
  <si>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</si>
  <si>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</si>
  <si>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</si>
  <si>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</si>
  <si>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</si>
  <si>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</si>
  <si>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</si>
  <si>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</si>
  <si>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</si>
  <si>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</si>
  <si>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</si>
  <si>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</si>
  <si>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</si>
  <si>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</si>
  <si>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</si>
  <si>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</si>
  <si>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</si>
  <si>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</si>
  <si>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</si>
  <si>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</si>
  <si>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</si>
  <si>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</si>
  <si>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</si>
  <si>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</si>
  <si>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</si>
  <si>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</si>
  <si>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</si>
  <si>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</si>
  <si>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</si>
  <si>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</si>
  <si>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</si>
  <si>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</si>
  <si>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</si>
  <si>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</si>
  <si>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</si>
  <si>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</si>
  <si>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</si>
  <si>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</si>
  <si>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</si>
  <si>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</si>
  <si>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</si>
  <si>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</si>
  <si>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</si>
  <si>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</si>
  <si>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</si>
  <si>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</si>
  <si>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</si>
  <si>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</si>
  <si>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</si>
  <si>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</si>
  <si>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</si>
  <si>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</si>
  <si>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</si>
  <si>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</si>
  <si>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</si>
  <si>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</si>
  <si>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</si>
  <si>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</si>
  <si>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</si>
  <si>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</si>
  <si>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</si>
  <si>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</si>
  <si>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</si>
  <si>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</si>
  <si>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</si>
  <si>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</si>
  <si>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</si>
  <si>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</si>
  <si>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</si>
  <si>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</si>
  <si>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</si>
  <si>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</si>
  <si>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</si>
  <si>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</si>
  <si>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</si>
  <si>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</si>
  <si>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</si>
  <si>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</si>
  <si>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</si>
  <si>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</si>
  <si>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</si>
  <si>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</si>
  <si>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</si>
  <si>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</si>
  <si>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</si>
  <si>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</si>
  <si>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</si>
  <si>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</si>
  <si>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</si>
  <si>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</si>
  <si>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</si>
  <si>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</si>
  <si>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</si>
  <si>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</si>
  <si>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</si>
  <si>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</si>
  <si>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</si>
  <si>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</si>
  <si>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</si>
  <si>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</si>
  <si>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</si>
  <si>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</si>
  <si>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</si>
  <si>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</si>
  <si>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</si>
  <si>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</si>
  <si>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</si>
  <si>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</si>
  <si>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</si>
  <si>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</si>
  <si>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</si>
  <si>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</si>
  <si>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</si>
  <si>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</si>
  <si>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</si>
  <si>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</si>
  <si>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</si>
  <si>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</si>
  <si>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</si>
  <si>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</si>
  <si>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</si>
  <si>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</si>
  <si>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</si>
  <si>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</si>
  <si>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</si>
  <si>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</si>
  <si>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</si>
  <si>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</si>
  <si>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</si>
  <si>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</si>
  <si>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</si>
  <si>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</si>
  <si>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</si>
  <si>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</si>
  <si>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</si>
  <si>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</si>
  <si>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</si>
  <si>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</si>
  <si>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</si>
  <si>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</si>
  <si>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</si>
  <si>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</si>
  <si>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</si>
  <si>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</si>
  <si>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</si>
  <si>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</si>
  <si>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</si>
  <si>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</si>
  <si>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</si>
  <si>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</si>
  <si>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</si>
  <si>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</si>
  <si>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</si>
  <si>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</si>
  <si>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</si>
  <si>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</si>
  <si>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</si>
  <si>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</si>
  <si>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</si>
  <si>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</si>
  <si>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</si>
  <si>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</si>
  <si>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</si>
  <si>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</si>
  <si>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</si>
  <si>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</si>
  <si>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</si>
  <si>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</si>
  <si>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</si>
  <si>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</si>
  <si>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</si>
  <si>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</si>
  <si>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</si>
  <si>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</si>
  <si>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</si>
  <si>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</si>
  <si>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</si>
  <si>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</si>
  <si>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</si>
  <si>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</si>
  <si>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</si>
  <si>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</si>
  <si>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</si>
  <si>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</si>
  <si>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</si>
  <si>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</si>
  <si>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</si>
  <si>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</si>
  <si>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</si>
  <si>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</si>
  <si>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</si>
  <si>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</si>
  <si>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</si>
  <si>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</si>
  <si>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</si>
  <si>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</si>
  <si>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</si>
  <si>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</si>
  <si>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</si>
  <si>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</si>
  <si>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</si>
  <si>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</si>
  <si>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</si>
  <si>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</si>
  <si>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</si>
  <si>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</si>
  <si>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</si>
  <si>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</si>
  <si>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</si>
  <si>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</si>
  <si>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</si>
  <si>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</si>
  <si>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</si>
  <si>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</si>
  <si>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</si>
  <si>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</si>
  <si>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</si>
  <si>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</si>
  <si>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</si>
  <si>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</si>
  <si>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</si>
  <si>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</si>
  <si>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</si>
  <si>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</si>
  <si>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</si>
  <si>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</si>
  <si>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</si>
  <si>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</si>
  <si>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</si>
  <si>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</si>
  <si>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</si>
  <si>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</si>
  <si>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</si>
  <si>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</si>
  <si>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</si>
  <si>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</si>
  <si>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</si>
  <si>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</si>
  <si>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</si>
  <si>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</si>
  <si>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</si>
  <si>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</si>
  <si>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</si>
  <si>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</si>
  <si>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</si>
  <si>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</si>
  <si>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</si>
  <si>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</si>
  <si>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</si>
  <si>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</si>
  <si>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</si>
  <si>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</si>
  <si>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</si>
  <si>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</si>
  <si>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</si>
  <si>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</si>
  <si>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</si>
  <si>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</si>
  <si>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</si>
  <si>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</si>
  <si>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</si>
  <si>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</si>
  <si>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</si>
  <si>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</si>
  <si>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</si>
  <si>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</si>
  <si>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</si>
  <si>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</si>
  <si>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</si>
  <si>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</si>
  <si>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</si>
  <si>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</si>
  <si>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</si>
  <si>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</si>
  <si>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</si>
  <si>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</si>
  <si>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</si>
  <si>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</si>
  <si>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</si>
  <si>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</si>
  <si>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</si>
  <si>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</si>
  <si>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</si>
  <si>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</si>
  <si>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</si>
  <si>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</si>
  <si>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</si>
  <si>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</si>
  <si>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</si>
  <si>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</si>
  <si>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</si>
  <si>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</si>
  <si>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</si>
  <si>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</si>
  <si>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</si>
  <si>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</si>
  <si>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</si>
  <si>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</si>
  <si>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</si>
  <si>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</si>
  <si>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</si>
  <si>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</si>
  <si>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</si>
  <si>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</si>
  <si>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</si>
  <si>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</si>
  <si>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</si>
  <si>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</si>
  <si>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</si>
  <si>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</si>
  <si>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</si>
  <si>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</si>
  <si>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</si>
  <si>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</si>
  <si>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</si>
  <si>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</si>
  <si>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</si>
  <si>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</si>
  <si>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</si>
  <si>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</si>
  <si>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</si>
  <si>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</si>
  <si>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</si>
  <si>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</si>
  <si>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</si>
  <si>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</si>
  <si>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</si>
  <si>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</si>
  <si>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</si>
  <si>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</si>
  <si>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</si>
  <si>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</si>
  <si>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</si>
  <si>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</si>
  <si>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</si>
  <si>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</si>
  <si>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</si>
  <si>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</si>
  <si>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</si>
  <si>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</si>
  <si>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</si>
  <si>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</si>
  <si>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</si>
  <si>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</si>
  <si>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</si>
  <si>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</si>
  <si>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</si>
  <si>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</si>
  <si>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</si>
  <si>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</si>
  <si>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</si>
  <si>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</si>
  <si>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</si>
  <si>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</si>
  <si>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</si>
  <si>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</si>
  <si>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</si>
  <si>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</si>
  <si>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</si>
  <si>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</si>
  <si>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</si>
  <si>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</si>
  <si>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</si>
  <si>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</si>
  <si>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</si>
  <si>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</si>
  <si>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</si>
  <si>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</si>
  <si>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</si>
  <si>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</si>
  <si>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</si>
  <si>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</si>
  <si>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</si>
  <si>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</si>
  <si>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</si>
  <si>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</si>
  <si>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</si>
  <si>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</si>
  <si>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</si>
  <si>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</si>
  <si>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</si>
  <si>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</si>
  <si>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</si>
  <si>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</si>
  <si>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</si>
  <si>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</si>
  <si>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</si>
  <si>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</si>
  <si>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</si>
  <si>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</si>
  <si>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</si>
  <si>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</si>
  <si>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</si>
  <si>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</si>
  <si>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</si>
  <si>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</si>
  <si>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</si>
  <si>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</si>
  <si>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</si>
  <si>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</si>
  <si>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</si>
  <si>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</si>
  <si>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</si>
  <si>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</si>
  <si>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</si>
  <si>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</si>
  <si>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</si>
  <si>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</si>
  <si>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</si>
  <si>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</si>
  <si>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</si>
  <si>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</si>
  <si>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</si>
  <si>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</si>
  <si>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</si>
  <si>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</si>
  <si>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</si>
  <si>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</si>
  <si>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</si>
  <si>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</si>
  <si>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</si>
  <si>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</si>
  <si>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</si>
  <si>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</si>
  <si>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</si>
  <si>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</si>
  <si>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</si>
  <si>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</si>
  <si>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</si>
  <si>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</si>
  <si>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</si>
  <si>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</si>
  <si>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</si>
  <si>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</si>
  <si>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</si>
  <si>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</si>
  <si>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</si>
  <si>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</si>
  <si>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</si>
  <si>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</si>
  <si>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</si>
  <si>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</si>
  <si>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</si>
  <si>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</si>
  <si>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</si>
  <si>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</si>
  <si>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</si>
  <si>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</si>
  <si>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</si>
  <si>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</si>
  <si>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</si>
  <si>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</si>
  <si>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</si>
  <si>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</si>
  <si>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</si>
  <si>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</si>
  <si>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</si>
  <si>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</si>
  <si>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</si>
  <si>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</si>
  <si>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</si>
  <si>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</si>
  <si>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</si>
  <si>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</si>
  <si>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</si>
  <si>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</si>
  <si>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</si>
  <si>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</si>
  <si>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</si>
  <si>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</si>
  <si>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</si>
  <si>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</si>
  <si>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</si>
  <si>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</si>
  <si>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</si>
  <si>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</si>
  <si>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</si>
  <si>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</si>
  <si>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</si>
  <si>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</si>
  <si>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</si>
  <si>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</si>
  <si>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</si>
  <si>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</si>
  <si>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</si>
  <si>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</si>
  <si>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</si>
  <si>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</si>
  <si>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</si>
  <si>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</si>
  <si>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</si>
  <si>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</si>
  <si>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</si>
  <si>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</si>
  <si>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</si>
  <si>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</si>
  <si>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</si>
  <si>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</si>
  <si>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</si>
  <si>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</si>
  <si>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</si>
  <si>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</si>
  <si>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</si>
  <si>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</si>
  <si>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</si>
  <si>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</si>
  <si>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</si>
  <si>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</si>
  <si>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</si>
  <si>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</si>
  <si>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</si>
  <si>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</si>
  <si>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</si>
  <si>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</si>
  <si>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</si>
  <si>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</si>
  <si>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</si>
  <si>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</si>
  <si>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</si>
  <si>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</si>
  <si>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</si>
  <si>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</si>
  <si>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</si>
  <si>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</si>
  <si>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</si>
  <si>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</si>
  <si>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</si>
  <si>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</si>
  <si>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</si>
  <si>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</si>
  <si>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</si>
  <si>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</si>
  <si>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</si>
  <si>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</si>
  <si>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</si>
  <si>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</si>
  <si>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</si>
  <si>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</si>
  <si>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</si>
  <si>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</si>
  <si>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</si>
  <si>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</si>
  <si>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</si>
  <si>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</si>
  <si>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</si>
  <si>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</si>
  <si>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</si>
  <si>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</si>
  <si>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</si>
  <si>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</si>
  <si>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</si>
  <si>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</si>
  <si>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</si>
  <si>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</si>
  <si>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</si>
  <si>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</si>
  <si>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</si>
  <si>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</si>
  <si>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</si>
  <si>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</si>
  <si>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</si>
  <si>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</si>
  <si>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</si>
  <si>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</si>
  <si>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</si>
  <si>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</si>
  <si>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</si>
  <si>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</si>
  <si>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</si>
  <si>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</si>
  <si>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</si>
  <si>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</si>
  <si>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</si>
  <si>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</si>
  <si>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</si>
  <si>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</si>
  <si>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</si>
  <si>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</si>
  <si>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</si>
  <si>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</si>
  <si>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</si>
  <si>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</si>
  <si>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</si>
  <si>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</si>
  <si>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</si>
  <si>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</si>
  <si>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</si>
  <si>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</si>
  <si>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</si>
  <si>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</si>
  <si>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</si>
  <si>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</si>
  <si>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</si>
  <si>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</si>
  <si>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</si>
  <si>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</si>
  <si>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</si>
  <si>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</si>
  <si>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</si>
  <si>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</si>
  <si>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</si>
  <si>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</si>
  <si>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</si>
  <si>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</si>
  <si>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</si>
  <si>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</si>
  <si>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</si>
  <si>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</si>
  <si>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</si>
  <si>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</si>
  <si>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</si>
  <si>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</si>
  <si>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</si>
  <si>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</si>
  <si>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</si>
  <si>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</si>
  <si>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</si>
  <si>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</si>
  <si>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</si>
  <si>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</si>
  <si>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</si>
  <si>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</si>
  <si>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</si>
  <si>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</si>
  <si>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</si>
  <si>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</si>
  <si>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</si>
  <si>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</si>
  <si>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</si>
  <si>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</si>
  <si>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</si>
  <si>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</si>
  <si>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</si>
  <si>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</si>
  <si>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</si>
  <si>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</si>
  <si>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</si>
  <si>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</si>
  <si>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</si>
  <si>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</si>
  <si>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</si>
  <si>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</si>
  <si>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</si>
  <si>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</si>
  <si>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</si>
  <si>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</si>
  <si>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</si>
  <si>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</si>
  <si>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</si>
  <si>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</si>
  <si>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</si>
  <si>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</si>
  <si>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</si>
  <si>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</si>
  <si>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</si>
  <si>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</si>
  <si>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</si>
  <si>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</si>
  <si>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</si>
  <si>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</si>
  <si>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</si>
  <si>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</si>
  <si>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</si>
  <si>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</si>
  <si>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</si>
  <si>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</si>
  <si>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</si>
  <si>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</si>
  <si>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</si>
  <si>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</si>
  <si>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</si>
  <si>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</si>
  <si>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</si>
  <si>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</si>
  <si>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</si>
  <si>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</si>
  <si>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</si>
  <si>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</si>
  <si>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</si>
  <si>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</si>
  <si>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</si>
  <si>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</si>
  <si>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</si>
  <si>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</si>
  <si>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</si>
  <si>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</si>
  <si>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</si>
  <si>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</si>
  <si>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</si>
  <si>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</si>
  <si>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</si>
  <si>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</si>
  <si>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</si>
  <si>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</si>
  <si>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</si>
  <si>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</si>
  <si>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</si>
  <si>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</si>
  <si>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</si>
  <si>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</si>
  <si>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</si>
  <si>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</si>
  <si>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</si>
  <si>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</si>
  <si>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</si>
  <si>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</si>
  <si>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</si>
  <si>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</si>
  <si>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</si>
  <si>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</si>
  <si>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</si>
  <si>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</si>
  <si>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</si>
  <si>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</si>
  <si>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</si>
  <si>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</si>
  <si>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</si>
  <si>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</si>
  <si>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</si>
  <si>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</si>
  <si>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</si>
  <si>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</si>
  <si>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</si>
  <si>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</si>
  <si>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</si>
  <si>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</si>
  <si>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</si>
  <si>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</si>
  <si>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</si>
  <si>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</si>
  <si>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</si>
  <si>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</si>
  <si>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</si>
  <si>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</si>
  <si>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</si>
  <si>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</si>
  <si>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</si>
  <si>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</si>
  <si>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</si>
  <si>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</si>
  <si>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</si>
  <si>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</si>
  <si>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</si>
  <si>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</si>
  <si>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</si>
  <si>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</si>
  <si>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</si>
  <si>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</si>
  <si>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</si>
  <si>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</si>
  <si>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</si>
  <si>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</si>
  <si>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</si>
  <si>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</si>
  <si>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</si>
  <si>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</si>
  <si>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</si>
  <si>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</si>
  <si>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</si>
  <si>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</si>
  <si>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</si>
  <si>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</si>
  <si>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</si>
  <si>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</si>
  <si>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</si>
  <si>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</si>
  <si>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</si>
  <si>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</si>
  <si>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</si>
  <si>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</si>
  <si>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</si>
  <si>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</si>
  <si>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</si>
  <si>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</si>
  <si>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</si>
  <si>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</si>
  <si>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</si>
  <si>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</si>
  <si>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</si>
  <si>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</si>
  <si>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</si>
  <si>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</si>
  <si>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</si>
  <si>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</si>
  <si>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</si>
  <si>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</si>
  <si>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</si>
  <si>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</si>
  <si>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</si>
  <si>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</si>
  <si>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</si>
  <si>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</si>
  <si>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</si>
  <si>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</si>
  <si>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</si>
  <si>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</si>
  <si>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</si>
  <si>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</si>
  <si>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</si>
  <si>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</si>
  <si>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</si>
  <si>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</si>
  <si>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</si>
  <si>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</si>
  <si>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</si>
  <si>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</si>
  <si>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</si>
  <si>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</si>
  <si>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</si>
  <si>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</si>
  <si>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</si>
  <si>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</si>
  <si>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</si>
  <si>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</si>
  <si>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</si>
  <si>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</si>
  <si>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</si>
  <si>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</si>
  <si>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</si>
  <si>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</si>
  <si>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</si>
  <si>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</si>
  <si>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</si>
  <si>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</si>
  <si>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</si>
  <si>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</si>
  <si>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</si>
  <si>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</si>
  <si>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</si>
  <si>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</si>
  <si>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</si>
  <si>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</si>
  <si>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</si>
  <si>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</si>
  <si>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</si>
  <si>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</si>
  <si>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</si>
  <si>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</si>
  <si>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</si>
  <si>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</si>
  <si>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</si>
  <si>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</si>
  <si>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</si>
  <si>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</si>
  <si>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</si>
  <si>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</si>
  <si>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</si>
  <si>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</si>
  <si>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</si>
  <si>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</si>
  <si>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</si>
  <si>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</si>
  <si>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</si>
  <si>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</si>
  <si>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</si>
  <si>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</si>
  <si>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</si>
  <si>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</si>
  <si>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</si>
  <si>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</si>
  <si>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</si>
  <si>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</si>
  <si>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</si>
  <si>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</si>
  <si>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</si>
  <si>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</si>
  <si>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</si>
  <si>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</si>
  <si>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</si>
  <si>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</si>
  <si>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</si>
  <si>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</si>
  <si>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</si>
  <si>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</si>
  <si>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</si>
  <si>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</si>
  <si>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</si>
  <si>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</si>
  <si>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</si>
  <si>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</si>
  <si>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</si>
  <si>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</si>
  <si>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</si>
  <si>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</si>
  <si>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</si>
  <si>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</si>
  <si>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</si>
  <si>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</si>
  <si>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</si>
  <si>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</si>
  <si>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</si>
  <si>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</si>
  <si>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</si>
  <si>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</si>
  <si>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</si>
  <si>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</si>
  <si>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</si>
  <si>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</si>
  <si>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</si>
  <si>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</si>
  <si>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</si>
  <si>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</si>
  <si>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</si>
  <si>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</si>
  <si>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</si>
  <si>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</si>
  <si>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</si>
  <si>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</si>
  <si>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</si>
  <si>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</si>
  <si>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</si>
  <si>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</si>
  <si>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</si>
  <si>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</si>
  <si>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</si>
  <si>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</si>
  <si>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</si>
  <si>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</si>
  <si>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</si>
  <si>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</si>
  <si>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</si>
  <si>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</si>
  <si>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</si>
  <si>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</si>
  <si>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</si>
  <si>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</si>
  <si>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</si>
  <si>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</si>
  <si>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</si>
  <si>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</si>
  <si>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</si>
  <si>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</si>
  <si>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</si>
  <si>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</si>
  <si>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</si>
  <si>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</si>
  <si>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</si>
  <si>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</si>
  <si>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</si>
  <si>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</si>
  <si>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</si>
  <si>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</si>
  <si>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</si>
  <si>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</si>
  <si>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</si>
  <si>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</si>
  <si>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</si>
  <si>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</si>
  <si>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</si>
  <si>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</si>
  <si>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</si>
  <si>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</si>
  <si>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</si>
  <si>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</si>
  <si>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</si>
  <si>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</si>
  <si>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</si>
  <si>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</si>
  <si>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</si>
  <si>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</si>
  <si>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</si>
  <si>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</si>
  <si>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</si>
  <si>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</si>
  <si>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</si>
  <si>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</si>
  <si>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</si>
  <si>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</si>
  <si>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</si>
  <si>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</si>
  <si>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</si>
  <si>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</si>
  <si>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</si>
  <si>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</si>
  <si>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</si>
  <si>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</si>
  <si>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</si>
  <si>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</si>
  <si>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</si>
  <si>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</si>
  <si>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</si>
  <si>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</si>
  <si>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</si>
  <si>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</si>
  <si>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</si>
  <si>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</si>
  <si>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</si>
  <si>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</si>
  <si>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</si>
  <si>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</si>
  <si>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</si>
  <si>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</si>
  <si>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</si>
  <si>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</si>
  <si>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</si>
  <si>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</si>
  <si>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</si>
  <si>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</si>
  <si>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</si>
  <si>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</si>
  <si>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</si>
  <si>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</si>
  <si>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</si>
  <si>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</si>
  <si>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</si>
  <si>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</si>
  <si>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</si>
  <si>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</si>
  <si>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</si>
  <si>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</si>
  <si>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</si>
  <si>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</si>
  <si>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</si>
  <si>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</si>
  <si>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</si>
  <si>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</si>
  <si>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</si>
  <si>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</si>
  <si>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</si>
  <si>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</si>
  <si>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</si>
  <si>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</si>
  <si>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</si>
  <si>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</si>
  <si>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</si>
  <si>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</si>
  <si>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</si>
  <si>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</si>
  <si>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</si>
  <si>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</si>
  <si>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</si>
  <si>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</si>
  <si>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</si>
  <si>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</si>
  <si>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</si>
  <si>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</si>
  <si>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</si>
  <si>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</si>
  <si>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</si>
  <si>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</si>
  <si>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</si>
  <si>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</si>
  <si>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</si>
  <si>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</si>
  <si>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</si>
  <si>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</si>
  <si>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</si>
  <si>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</si>
  <si>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</si>
  <si>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</si>
  <si>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</si>
  <si>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</si>
  <si>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</si>
  <si>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</si>
  <si>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</si>
  <si>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</si>
  <si>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</si>
  <si>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</si>
  <si>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</si>
  <si>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</si>
  <si>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</si>
  <si>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</si>
  <si>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</si>
  <si>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</si>
  <si>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</si>
  <si>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</si>
  <si>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</si>
  <si>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</si>
  <si>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</si>
  <si>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</si>
  <si>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</si>
  <si>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</si>
  <si>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</si>
  <si>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</si>
  <si>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</si>
  <si>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</si>
  <si>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</si>
  <si>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</si>
  <si>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</si>
  <si>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</si>
  <si>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</si>
  <si>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</si>
  <si>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</si>
  <si>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</si>
  <si>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</si>
  <si>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</si>
  <si>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</si>
  <si>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</si>
  <si>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</si>
  <si>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</si>
  <si>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</si>
  <si>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</si>
  <si>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</si>
  <si>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</si>
  <si>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</si>
  <si>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</si>
  <si>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</si>
  <si>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</si>
  <si>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</si>
  <si>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</si>
  <si>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</si>
  <si>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</si>
  <si>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</si>
  <si>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</si>
  <si>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</si>
  <si>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</si>
  <si>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</si>
  <si>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</si>
  <si>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</si>
  <si>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</si>
  <si>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</si>
  <si>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</si>
  <si>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</si>
  <si>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</si>
  <si>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</si>
  <si>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</si>
  <si>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</si>
  <si>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</si>
  <si>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</si>
  <si>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</si>
  <si>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</si>
  <si>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</si>
  <si>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</si>
  <si>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</si>
  <si>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</si>
  <si>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</si>
  <si>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</si>
  <si>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</si>
  <si>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</si>
  <si>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</si>
  <si>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</si>
  <si>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</si>
  <si>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</si>
  <si>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</si>
  <si>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</si>
  <si>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</si>
  <si>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</si>
  <si>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</si>
  <si>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</si>
  <si>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</si>
  <si>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</si>
  <si>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</si>
  <si>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</si>
  <si>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</si>
  <si>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</si>
  <si>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</si>
  <si>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</si>
  <si>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</si>
  <si>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</si>
  <si>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</si>
  <si>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</si>
  <si>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</si>
  <si>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</si>
  <si>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</si>
  <si>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</si>
  <si>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</si>
  <si>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</si>
  <si>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</si>
  <si>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</si>
  <si>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</si>
  <si>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</si>
  <si>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</si>
  <si>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</si>
  <si>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</si>
  <si>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</si>
  <si>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</si>
  <si>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</si>
  <si>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</si>
  <si>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</si>
  <si>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</si>
  <si>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</si>
  <si>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</si>
  <si>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</si>
  <si>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</si>
  <si>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</si>
  <si>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</si>
  <si>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</si>
  <si>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</si>
  <si>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</si>
  <si>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</si>
  <si>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</si>
  <si>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</si>
  <si>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</si>
  <si>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</si>
  <si>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</si>
  <si>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</si>
  <si>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</si>
  <si>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</si>
  <si>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</si>
  <si>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</si>
  <si>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</si>
  <si>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</si>
  <si>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</si>
  <si>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</si>
  <si>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</si>
  <si>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</si>
  <si>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</si>
  <si>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</si>
  <si>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</si>
  <si>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</si>
  <si>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</si>
  <si>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</si>
  <si>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</si>
  <si>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</si>
  <si>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</si>
  <si>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</si>
  <si>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</si>
  <si>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</si>
  <si>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</si>
  <si>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</si>
  <si>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</si>
  <si>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</si>
  <si>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</si>
  <si>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</si>
  <si>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</si>
  <si>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</si>
  <si>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</si>
  <si>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</si>
  <si>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</si>
  <si>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</si>
  <si>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</si>
  <si>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</si>
  <si>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</si>
  <si>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</si>
  <si>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</si>
  <si>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</si>
  <si>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</si>
  <si>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</si>
  <si>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</si>
  <si>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</si>
  <si>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</si>
  <si>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</si>
  <si>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</si>
  <si>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</si>
  <si>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</si>
  <si>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</si>
  <si>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</si>
  <si>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</si>
  <si>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</si>
  <si>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</si>
  <si>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</si>
  <si>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</si>
  <si>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</si>
  <si>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</si>
  <si>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</si>
  <si>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</si>
  <si>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</si>
  <si>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</si>
  <si>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</si>
  <si>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</si>
  <si>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</si>
  <si>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</si>
  <si>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</si>
  <si>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</si>
  <si>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</si>
  <si>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</si>
  <si>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</si>
  <si>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</si>
  <si>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</si>
  <si>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</si>
  <si>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</si>
  <si>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</si>
  <si>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</si>
  <si>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</si>
  <si>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</si>
  <si>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</si>
  <si>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</si>
  <si>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</si>
  <si>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</si>
  <si>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</si>
  <si>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</si>
  <si>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</si>
  <si>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</si>
  <si>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</si>
  <si>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</si>
  <si>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</si>
  <si>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</si>
  <si>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</si>
  <si>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</si>
  <si>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</si>
  <si>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</si>
  <si>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</si>
  <si>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</si>
  <si>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</si>
  <si>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</si>
  <si>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</si>
  <si>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</si>
  <si>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</si>
  <si>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</si>
  <si>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</si>
  <si>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</si>
  <si>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</si>
  <si>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</si>
  <si>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</si>
  <si>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</si>
  <si>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</si>
  <si>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</si>
  <si>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</si>
  <si>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</si>
  <si>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</si>
  <si>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</si>
  <si>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</si>
  <si>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</si>
  <si>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</si>
  <si>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</si>
  <si>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</si>
  <si>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</si>
  <si>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</si>
  <si>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</si>
  <si>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</si>
  <si>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</si>
  <si>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</si>
  <si>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</si>
  <si>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</si>
  <si>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</si>
  <si>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</si>
  <si>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</si>
  <si>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</si>
  <si>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</si>
  <si>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</si>
  <si>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</si>
  <si>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</si>
  <si>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</si>
  <si>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</si>
  <si>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</si>
  <si>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</si>
  <si>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</si>
  <si>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</si>
  <si>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</si>
  <si>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</si>
  <si>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</si>
  <si>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</si>
  <si>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</si>
  <si>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</si>
  <si>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</si>
  <si>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</si>
  <si>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</si>
  <si>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</si>
  <si>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</si>
  <si>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</si>
  <si>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</si>
  <si>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</si>
  <si>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</si>
  <si>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</si>
  <si>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</si>
  <si>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</si>
  <si>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</si>
  <si>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</si>
  <si>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</si>
  <si>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</si>
  <si>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</si>
  <si>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</si>
  <si>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</si>
  <si>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</si>
  <si>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</si>
  <si>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</si>
  <si>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</si>
  <si>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</si>
  <si>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</si>
  <si>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</si>
  <si>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</si>
  <si>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</si>
  <si>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</si>
  <si>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</si>
  <si>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</si>
  <si>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</si>
  <si>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</si>
  <si>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</si>
  <si>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</si>
  <si>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</si>
  <si>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</si>
  <si>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</si>
  <si>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</si>
  <si>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</si>
  <si>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</si>
  <si>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</si>
  <si>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</si>
  <si>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</si>
  <si>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</si>
  <si>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</si>
  <si>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</si>
  <si>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</si>
  <si>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</si>
  <si>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</si>
  <si>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</si>
  <si>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</si>
  <si>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</si>
  <si>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</si>
  <si>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</si>
  <si>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</si>
  <si>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</si>
  <si>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</si>
  <si>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</si>
  <si>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</si>
  <si>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</si>
  <si>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</si>
  <si>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</si>
  <si>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</si>
  <si>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</si>
  <si>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</si>
  <si>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</si>
  <si>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</si>
  <si>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</si>
  <si>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</si>
  <si>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</si>
  <si>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</si>
  <si>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</si>
  <si>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</si>
  <si>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</si>
  <si>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</si>
  <si>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</si>
  <si>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</si>
  <si>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</si>
  <si>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</si>
  <si>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</si>
  <si>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</si>
  <si>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</si>
  <si>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</si>
  <si>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</si>
  <si>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</si>
  <si>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</si>
  <si>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</si>
  <si>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</si>
  <si>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</si>
  <si>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</si>
  <si>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</si>
  <si>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</si>
  <si>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</si>
  <si>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</si>
  <si>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</si>
  <si>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</si>
  <si>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</si>
  <si>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</si>
  <si>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</si>
  <si>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</si>
  <si>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</si>
  <si>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</si>
  <si>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</si>
  <si>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</si>
  <si>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</si>
  <si>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</si>
  <si>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</si>
  <si>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</si>
  <si>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</si>
  <si>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</si>
  <si>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</si>
  <si>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</si>
  <si>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</si>
  <si>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</si>
  <si>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</si>
  <si>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</si>
  <si>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</si>
  <si>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</si>
  <si>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</si>
  <si>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</si>
  <si>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</si>
  <si>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</si>
  <si>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</si>
  <si>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</si>
  <si>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</si>
  <si>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</si>
  <si>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</si>
  <si>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</si>
  <si>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</si>
  <si>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</si>
  <si>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</si>
  <si>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</si>
  <si>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</si>
  <si>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</si>
  <si>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</si>
  <si>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</si>
  <si>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</si>
  <si>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</si>
  <si>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</si>
  <si>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</si>
  <si>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</si>
  <si>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</si>
  <si>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</si>
  <si>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</si>
  <si>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</si>
  <si>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</si>
  <si>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</si>
  <si>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</si>
  <si>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</si>
  <si>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</si>
  <si>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</si>
  <si>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</si>
  <si>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</si>
  <si>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</si>
  <si>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</si>
  <si>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</si>
  <si>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</si>
  <si>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</si>
  <si>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</si>
  <si>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</si>
  <si>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</si>
  <si>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</si>
  <si>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</si>
  <si>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</si>
  <si>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</si>
  <si>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</si>
  <si>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</si>
  <si>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</si>
  <si>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</si>
  <si>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</si>
  <si>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</si>
  <si>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</si>
  <si>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</si>
  <si>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</si>
  <si>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</si>
  <si>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</si>
  <si>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</si>
  <si>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</si>
  <si>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</si>
  <si>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</si>
  <si>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</si>
  <si>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</si>
  <si>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</si>
  <si>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</si>
  <si>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</si>
  <si>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</si>
  <si>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</si>
  <si>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</si>
  <si>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</si>
  <si>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</si>
  <si>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</si>
  <si>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</si>
  <si>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</si>
  <si>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</si>
  <si>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</si>
  <si>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</si>
  <si>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</si>
  <si>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</si>
  <si>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</si>
  <si>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</si>
  <si>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</si>
  <si>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</si>
  <si>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</si>
  <si>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</si>
  <si>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</si>
  <si>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</si>
  <si>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</si>
  <si>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</si>
  <si>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</si>
  <si>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</si>
  <si>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</si>
  <si>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</si>
  <si>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</si>
  <si>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</si>
  <si>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</si>
  <si>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</si>
  <si>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</si>
  <si>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</si>
  <si>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</si>
  <si>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</si>
  <si>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</si>
  <si>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</si>
  <si>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</si>
  <si>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</si>
  <si>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</si>
  <si>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</si>
  <si>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</si>
  <si>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</si>
  <si>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</si>
  <si>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</si>
  <si>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</si>
  <si>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</si>
  <si>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</si>
  <si>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</si>
  <si>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</si>
  <si>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</si>
  <si>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</si>
  <si>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</si>
  <si>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</si>
  <si>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</si>
  <si>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</si>
  <si>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</si>
  <si>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</si>
  <si>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</si>
  <si>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</si>
  <si>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</si>
  <si>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</si>
  <si>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</si>
  <si>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</si>
  <si>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</si>
  <si>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</si>
  <si>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</si>
  <si>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</si>
  <si>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</si>
  <si>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</si>
  <si>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</si>
  <si>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</si>
  <si>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</si>
  <si>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</si>
  <si>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</si>
  <si>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</si>
  <si>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</si>
  <si>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</si>
  <si>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</si>
  <si>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</si>
  <si>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</si>
  <si>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</si>
  <si>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</si>
  <si>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</si>
  <si>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</si>
  <si>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</si>
  <si>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</si>
  <si>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</si>
  <si>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</si>
  <si>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</si>
  <si>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</si>
  <si>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</si>
  <si>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</si>
  <si>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</si>
  <si>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</si>
  <si>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</si>
  <si>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</si>
  <si>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</si>
  <si>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</si>
  <si>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</si>
  <si>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</si>
  <si>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</si>
  <si>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</si>
  <si>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</si>
  <si>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</si>
  <si>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</si>
  <si>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</si>
  <si>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</si>
  <si>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</si>
  <si>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</si>
  <si>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</si>
  <si>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</si>
  <si>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</si>
  <si>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</si>
  <si>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</si>
  <si>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</si>
  <si>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</si>
  <si>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</si>
  <si>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</si>
  <si>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</si>
  <si>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</si>
  <si>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</si>
  <si>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</si>
  <si>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</si>
  <si>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</si>
  <si>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</si>
  <si>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</si>
  <si>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</si>
  <si>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</si>
  <si>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</si>
  <si>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</si>
  <si>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</si>
  <si>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</si>
  <si>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</si>
  <si>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</si>
  <si>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</si>
  <si>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</si>
  <si>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</si>
  <si>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</si>
  <si>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</si>
  <si>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</si>
  <si>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</si>
  <si>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</si>
  <si>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</si>
  <si>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</si>
  <si>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</si>
  <si>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</si>
  <si>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</si>
  <si>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</si>
  <si>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</si>
  <si>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</si>
  <si>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</si>
  <si>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</si>
  <si>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</si>
  <si>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</si>
  <si>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</si>
  <si>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</si>
  <si>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</si>
  <si>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</si>
  <si>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</si>
  <si>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</si>
  <si>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</si>
  <si>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</si>
  <si>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</si>
  <si>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</si>
  <si>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</si>
  <si>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</si>
  <si>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</si>
  <si>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</si>
  <si>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</si>
  <si>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</si>
  <si>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</si>
  <si>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</si>
  <si>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</si>
  <si>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</si>
  <si>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</si>
  <si>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</si>
  <si>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</si>
  <si>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</si>
  <si>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</si>
  <si>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</si>
  <si>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</si>
  <si>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</si>
  <si>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</si>
  <si>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</si>
  <si>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</si>
  <si>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</si>
  <si>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</si>
  <si>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</si>
  <si>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</si>
  <si>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</si>
  <si>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</si>
  <si>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</si>
  <si>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</si>
  <si>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</si>
  <si>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</si>
  <si>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</si>
  <si>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</si>
  <si>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</si>
  <si>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</si>
  <si>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</si>
  <si>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</si>
  <si>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</si>
  <si>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</si>
  <si>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</si>
  <si>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</si>
  <si>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</si>
  <si>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</si>
  <si>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</si>
  <si>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</si>
  <si>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</si>
  <si>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</si>
  <si>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</si>
  <si>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</si>
  <si>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</si>
  <si>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</si>
  <si>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</si>
  <si>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</si>
  <si>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</si>
  <si>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</si>
  <si>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</si>
  <si>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</si>
  <si>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</si>
  <si>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</si>
  <si>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</si>
  <si>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</si>
  <si>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</si>
  <si>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</si>
  <si>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</si>
  <si>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</si>
  <si>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</si>
  <si>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</si>
  <si>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</si>
  <si>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</si>
  <si>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</si>
  <si>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</si>
  <si>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</si>
  <si>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</si>
  <si>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</si>
  <si>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</si>
  <si>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</si>
  <si>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</si>
  <si>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</si>
  <si>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</si>
  <si>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</si>
  <si>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</si>
  <si>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</si>
  <si>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</si>
  <si>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</si>
  <si>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</si>
  <si>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</si>
  <si>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</si>
  <si>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</si>
  <si>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</si>
  <si>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</si>
  <si>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</si>
  <si>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</si>
  <si>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</si>
  <si>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</si>
  <si>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</si>
  <si>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</si>
  <si>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</si>
  <si>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</si>
  <si>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</si>
  <si>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</si>
  <si>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</si>
  <si>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</si>
  <si>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</si>
  <si>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</si>
  <si>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</si>
  <si>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</si>
  <si>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</si>
  <si>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</si>
  <si>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</si>
  <si>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</si>
  <si>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</si>
  <si>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</si>
  <si>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</si>
  <si>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</si>
  <si>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</si>
  <si>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</si>
  <si>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</si>
  <si>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</si>
  <si>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</si>
  <si>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</si>
  <si>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</si>
  <si>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</si>
  <si>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</si>
  <si>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</si>
  <si>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</si>
  <si>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</si>
  <si>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</si>
  <si>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</si>
  <si>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</si>
  <si>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</si>
  <si>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</si>
  <si>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</si>
  <si>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</si>
  <si>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</si>
  <si>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</si>
  <si>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</si>
  <si>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</si>
  <si>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</si>
  <si>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</si>
  <si>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</si>
  <si>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</si>
  <si>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</si>
  <si>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</si>
  <si>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</si>
  <si>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</si>
  <si>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</si>
  <si>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</si>
  <si>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</si>
  <si>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</si>
  <si>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</si>
  <si>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</si>
  <si>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</si>
  <si>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</si>
  <si>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</si>
  <si>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</si>
  <si>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</si>
  <si>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</si>
  <si>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</si>
  <si>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</si>
  <si>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</si>
  <si>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</si>
  <si>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</si>
  <si>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</si>
  <si>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</si>
  <si>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</si>
  <si>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</si>
  <si>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</si>
  <si>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</si>
  <si>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</si>
  <si>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</si>
  <si>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</si>
  <si>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</si>
  <si>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</si>
  <si>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</si>
  <si>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</si>
  <si>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</si>
  <si>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</si>
  <si>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</si>
  <si>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</si>
  <si>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</si>
  <si>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</si>
  <si>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</si>
  <si>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</si>
  <si>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</si>
  <si>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</si>
  <si>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</si>
  <si>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</si>
  <si>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</si>
  <si>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</si>
  <si>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</si>
  <si>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</si>
  <si>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</si>
  <si>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</si>
  <si>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</si>
  <si>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</si>
  <si>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</si>
  <si>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</si>
  <si>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</si>
  <si>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</si>
  <si>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</si>
  <si>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</si>
  <si>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</si>
  <si>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</si>
  <si>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</si>
  <si>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</si>
  <si>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</si>
  <si>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</si>
  <si>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</si>
  <si>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</si>
  <si>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</si>
  <si>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</si>
  <si>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</si>
  <si>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</si>
  <si>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</si>
  <si>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</si>
  <si>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</si>
  <si>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</si>
  <si>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</si>
  <si>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</si>
  <si>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</si>
  <si>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</si>
  <si>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</si>
  <si>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</si>
  <si>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</si>
  <si>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</si>
  <si>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</si>
  <si>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</si>
  <si>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</si>
  <si>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</si>
  <si>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</si>
  <si>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</si>
  <si>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</si>
  <si>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</si>
  <si>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</si>
  <si>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</si>
  <si>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</si>
  <si>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</si>
  <si>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</si>
  <si>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</si>
  <si>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</si>
  <si>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</si>
  <si>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</si>
  <si>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</si>
  <si>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</si>
  <si>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</si>
  <si>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</si>
  <si>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</si>
  <si>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</si>
  <si>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</si>
  <si>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</si>
  <si>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</si>
  <si>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</si>
  <si>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</si>
  <si>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</si>
  <si>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</si>
  <si>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</si>
  <si>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</si>
  <si>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</si>
  <si>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</si>
  <si>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</si>
  <si>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</si>
  <si>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</si>
  <si>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</si>
  <si>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</si>
  <si>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</si>
  <si>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</si>
  <si>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</si>
  <si>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</si>
  <si>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</si>
  <si>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</si>
  <si>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</si>
  <si>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</si>
  <si>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</si>
  <si>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</si>
  <si>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</si>
  <si>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</si>
  <si>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</si>
  <si>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</si>
  <si>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</si>
  <si>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</si>
  <si>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</si>
  <si>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</si>
  <si>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</si>
  <si>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</si>
  <si>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</si>
  <si>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</si>
  <si>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</si>
  <si>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</si>
  <si>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</si>
  <si>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</si>
  <si>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</si>
  <si>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</si>
  <si>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</si>
  <si>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</si>
  <si>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</si>
  <si>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</si>
  <si>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</si>
  <si>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</si>
  <si>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</si>
  <si>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</si>
  <si>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</si>
  <si>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</si>
  <si>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</si>
  <si>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</si>
  <si>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</si>
  <si>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</si>
  <si>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</si>
  <si>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</si>
  <si>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</si>
  <si>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</si>
  <si>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</si>
  <si>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</si>
  <si>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</si>
  <si>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</si>
  <si>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</si>
  <si>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</si>
  <si>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</si>
  <si>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</si>
  <si>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</si>
  <si>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</si>
  <si>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</si>
  <si>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</si>
  <si>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</si>
  <si>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</si>
  <si>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</si>
  <si>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</si>
  <si>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</si>
  <si>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</si>
  <si>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</si>
  <si>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</si>
  <si>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</si>
  <si>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</si>
  <si>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</si>
  <si>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</si>
  <si>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</si>
  <si>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</si>
  <si>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</si>
  <si>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</si>
  <si>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</si>
  <si>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</si>
  <si>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</si>
  <si>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</si>
  <si>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</si>
  <si>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</si>
  <si>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</si>
  <si>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</si>
  <si>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</si>
  <si>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</si>
  <si>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</si>
  <si>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</si>
  <si>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</si>
  <si>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</si>
  <si>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</si>
  <si>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</si>
  <si>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</si>
  <si>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</si>
  <si>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</si>
  <si>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</si>
  <si>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</si>
  <si>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</si>
  <si>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</si>
  <si>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</si>
  <si>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</si>
  <si>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</si>
  <si>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</si>
  <si>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</si>
  <si>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</si>
  <si>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</si>
  <si>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</si>
  <si>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</si>
  <si>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</si>
  <si>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</si>
  <si>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</si>
  <si>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</si>
  <si>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</si>
  <si>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</si>
  <si>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</si>
  <si>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</si>
  <si>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</si>
  <si>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</si>
  <si>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</si>
  <si>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</si>
  <si>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</si>
  <si>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</si>
  <si>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</si>
  <si>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</si>
  <si>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</si>
  <si>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</si>
  <si>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</si>
  <si>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</si>
  <si>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</si>
  <si>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</si>
  <si>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</si>
  <si>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</si>
  <si>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</si>
  <si>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</si>
  <si>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</si>
  <si>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</si>
  <si>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</si>
  <si>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</si>
  <si>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</si>
  <si>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</si>
  <si>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</si>
  <si>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</si>
  <si>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</si>
  <si>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</si>
  <si>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</si>
  <si>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</si>
  <si>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</si>
  <si>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</si>
  <si>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</si>
  <si>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</si>
  <si>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</si>
  <si>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</si>
  <si>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</si>
  <si>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</si>
  <si>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</si>
  <si>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</si>
  <si>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</si>
  <si>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</si>
  <si>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</si>
  <si>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</si>
  <si>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</si>
  <si>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</si>
  <si>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</si>
  <si>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</si>
  <si>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</si>
  <si>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</si>
  <si>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</si>
  <si>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</si>
  <si>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</si>
  <si>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</si>
  <si>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</si>
  <si>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</si>
  <si>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</si>
  <si>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</si>
  <si>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</si>
  <si>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</si>
  <si>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</si>
  <si>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</si>
  <si>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</si>
  <si>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</si>
  <si>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</si>
  <si>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</si>
  <si>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</si>
  <si>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</si>
  <si>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</si>
  <si>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</si>
  <si>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</si>
  <si>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</si>
  <si>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</si>
  <si>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</si>
  <si>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</si>
  <si>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</si>
  <si>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</si>
  <si>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</si>
  <si>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</si>
  <si>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</si>
  <si>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</si>
  <si>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</si>
  <si>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</si>
  <si>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</si>
  <si>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</si>
  <si>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</si>
  <si>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</si>
  <si>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</si>
  <si>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</si>
  <si>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</si>
  <si>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</si>
  <si>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</si>
  <si>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</si>
  <si>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</si>
  <si>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</si>
  <si>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</si>
  <si>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</si>
  <si>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</si>
  <si>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</si>
  <si>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</si>
  <si>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</si>
  <si>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</si>
  <si>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</si>
  <si>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</si>
  <si>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</si>
  <si>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</si>
  <si>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</si>
  <si>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</si>
  <si>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</si>
  <si>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</si>
  <si>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</si>
  <si>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</si>
  <si>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</si>
  <si>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</si>
  <si>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</si>
  <si>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</si>
  <si>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</si>
  <si>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</si>
  <si>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</si>
  <si>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</si>
  <si>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</si>
  <si>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</si>
  <si>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</si>
  <si>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</si>
  <si>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</si>
  <si>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</si>
  <si>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</si>
  <si>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</si>
  <si>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</si>
  <si>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</si>
  <si>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</si>
  <si>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</si>
  <si>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</si>
  <si>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</si>
  <si>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</si>
  <si>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</si>
  <si>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</si>
  <si>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</si>
  <si>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</si>
  <si>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</si>
  <si>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</si>
  <si>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</si>
  <si>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</si>
  <si>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</si>
  <si>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</si>
  <si>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</si>
  <si>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</si>
  <si>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</si>
  <si>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</si>
  <si>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</si>
  <si>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</si>
  <si>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</si>
  <si>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</si>
  <si>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</si>
  <si>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</si>
  <si>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</si>
  <si>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</si>
  <si>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</si>
  <si>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</si>
  <si>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</si>
  <si>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</si>
  <si>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</si>
  <si>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</si>
  <si>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</si>
  <si>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</si>
  <si>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</si>
  <si>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</si>
  <si>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</si>
  <si>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</si>
  <si>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</si>
  <si>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</si>
  <si>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</si>
  <si>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</si>
  <si>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</si>
  <si>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</si>
  <si>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</si>
  <si>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</si>
  <si>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</si>
  <si>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</si>
  <si>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</si>
  <si>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</si>
  <si>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</si>
  <si>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</si>
  <si>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</si>
  <si>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</si>
  <si>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</si>
  <si>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</si>
  <si>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</si>
  <si>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</si>
  <si>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</si>
  <si>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</si>
  <si>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</si>
  <si>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</si>
  <si>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</si>
  <si>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</si>
  <si>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</si>
  <si>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</si>
  <si>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</si>
  <si>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</si>
  <si>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</si>
  <si>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</si>
  <si>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</si>
  <si>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</si>
  <si>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</si>
  <si>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</si>
  <si>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</si>
  <si>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</si>
  <si>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</si>
  <si>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</si>
  <si>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</si>
  <si>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</si>
  <si>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</si>
  <si>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</si>
  <si>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</si>
  <si>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</si>
  <si>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</si>
  <si>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</si>
  <si>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</si>
  <si>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</si>
  <si>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</si>
  <si>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</si>
  <si>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</si>
  <si>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</si>
  <si>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</si>
  <si>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</si>
  <si>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</si>
  <si>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</si>
  <si>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</si>
  <si>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</si>
  <si>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</si>
  <si>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</si>
  <si>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</si>
  <si>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</si>
  <si>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</si>
  <si>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</si>
  <si>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</si>
  <si>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</si>
  <si>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</si>
  <si>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</si>
  <si>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</si>
  <si>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</si>
  <si>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</si>
  <si>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</si>
  <si>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</si>
  <si>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</si>
  <si>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</si>
  <si>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</si>
  <si>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</si>
  <si>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</si>
  <si>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</si>
  <si>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</si>
  <si>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</si>
  <si>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</si>
  <si>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</si>
  <si>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</si>
  <si>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</si>
  <si>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</si>
  <si>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</si>
  <si>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</si>
  <si>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</si>
  <si>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</si>
  <si>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</si>
  <si>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</si>
  <si>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</si>
  <si>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</si>
  <si>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</si>
  <si>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</si>
  <si>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</si>
  <si>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</si>
  <si>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</si>
  <si>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</si>
  <si>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</si>
  <si>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</si>
  <si>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</si>
  <si>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</si>
  <si>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</si>
  <si>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</si>
  <si>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</si>
  <si>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</si>
  <si>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</si>
  <si>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</si>
  <si>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</si>
  <si>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</si>
  <si>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</si>
  <si>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</si>
  <si>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</si>
  <si>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</si>
  <si>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</si>
  <si>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</si>
  <si>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</si>
  <si>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</si>
  <si>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</si>
  <si>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</si>
  <si>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</si>
  <si>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</si>
  <si>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</si>
  <si>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</si>
  <si>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</si>
  <si>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</si>
  <si>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</si>
  <si>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</si>
  <si>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</si>
  <si>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</si>
  <si>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</si>
  <si>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</si>
  <si>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</si>
  <si>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</si>
  <si>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</si>
  <si>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</si>
  <si>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</si>
  <si>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</si>
  <si>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</si>
  <si>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</si>
  <si>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</si>
  <si>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</si>
  <si>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</si>
  <si>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</si>
  <si>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</si>
  <si>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</si>
  <si>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</si>
  <si>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</si>
  <si>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</si>
  <si>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</si>
  <si>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</si>
  <si>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</si>
  <si>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</si>
  <si>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</si>
  <si>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</si>
  <si>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</si>
  <si>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</si>
  <si>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</si>
  <si>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</si>
  <si>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</si>
  <si>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</si>
  <si>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</si>
  <si>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</si>
  <si>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</si>
  <si>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</si>
  <si>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</si>
  <si>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</si>
  <si>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</si>
  <si>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</si>
  <si>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</si>
  <si>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</si>
  <si>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</si>
  <si>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</si>
  <si>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</si>
  <si>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</si>
  <si>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</si>
  <si>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</si>
  <si>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</si>
  <si>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</si>
  <si>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</si>
  <si>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</si>
  <si>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</si>
  <si>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</si>
  <si>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</si>
  <si>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</si>
  <si>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</si>
  <si>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</si>
  <si>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</si>
  <si>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</si>
  <si>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</si>
  <si>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</si>
  <si>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</si>
  <si>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</si>
  <si>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</si>
  <si>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</si>
  <si>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</si>
  <si>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</si>
  <si>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</si>
  <si>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</si>
  <si>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</si>
  <si>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</si>
  <si>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</si>
  <si>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</si>
  <si>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</si>
  <si>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</si>
  <si>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</si>
  <si>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</si>
  <si>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</si>
  <si>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</si>
  <si>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</si>
  <si>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</si>
  <si>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</si>
  <si>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</si>
  <si>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</si>
  <si>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</si>
  <si>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</si>
  <si>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</si>
  <si>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</si>
  <si>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</si>
  <si>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</si>
  <si>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</si>
  <si>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</si>
  <si>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</si>
  <si>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</si>
  <si>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</si>
  <si>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</si>
  <si>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</si>
  <si>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</si>
  <si>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</si>
  <si>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</si>
  <si>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</si>
  <si>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</si>
  <si>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</si>
  <si>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</si>
  <si>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</si>
  <si>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</si>
  <si>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</si>
  <si>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</si>
  <si>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</si>
  <si>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</si>
  <si>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</si>
  <si>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</si>
  <si>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</si>
  <si>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</si>
  <si>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</si>
  <si>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</si>
  <si>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</si>
  <si>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</si>
  <si>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</si>
  <si>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</si>
  <si>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</si>
  <si>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</si>
  <si>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</si>
  <si>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</si>
  <si>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</si>
  <si>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</si>
  <si>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</si>
  <si>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</si>
  <si>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</si>
  <si>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</si>
  <si>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</si>
  <si>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</si>
  <si>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</si>
  <si>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</si>
  <si>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</si>
  <si>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</si>
  <si>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</si>
  <si>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</si>
  <si>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</si>
  <si>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</si>
  <si>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</si>
  <si>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</si>
  <si>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</si>
  <si>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</si>
  <si>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</si>
  <si>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</si>
  <si>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</si>
  <si>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</si>
  <si>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</si>
  <si>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</si>
  <si>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</si>
  <si>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</si>
  <si>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</si>
  <si>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</si>
  <si>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</si>
  <si>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</si>
  <si>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</si>
  <si>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</si>
  <si>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</si>
  <si>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</si>
  <si>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</si>
  <si>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</si>
  <si>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</si>
  <si>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</si>
  <si>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</si>
  <si>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</si>
  <si>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</si>
  <si>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</si>
  <si>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</si>
  <si>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</si>
  <si>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</si>
  <si>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</si>
  <si>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</si>
  <si>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</si>
  <si>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</si>
  <si>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</si>
  <si>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</si>
  <si>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</si>
  <si>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</si>
  <si>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</si>
  <si>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</si>
  <si>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</si>
  <si>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</si>
  <si>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</si>
  <si>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</si>
  <si>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</si>
  <si>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</si>
  <si>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</si>
  <si>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</si>
  <si>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</si>
  <si>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</si>
  <si>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</si>
  <si>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</si>
  <si>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</si>
  <si>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</si>
  <si>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</si>
  <si>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</si>
  <si>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</si>
  <si>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</si>
  <si>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</si>
  <si>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</si>
  <si>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</si>
  <si>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</si>
  <si>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</si>
  <si>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</si>
  <si>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</si>
  <si>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</si>
  <si>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</si>
  <si>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</si>
  <si>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</si>
  <si>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</si>
  <si>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</si>
  <si>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</si>
  <si>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</si>
  <si>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</si>
  <si>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</si>
  <si>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</si>
  <si>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</si>
  <si>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</si>
  <si>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</si>
  <si>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</si>
  <si>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</si>
  <si>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</si>
  <si>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</si>
  <si>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</si>
  <si>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</si>
  <si>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</si>
  <si>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</si>
  <si>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</si>
  <si>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</si>
  <si>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</si>
  <si>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</si>
  <si>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</si>
  <si>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</si>
  <si>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</si>
  <si>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</si>
  <si>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</si>
  <si>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</si>
  <si>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</si>
  <si>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</si>
  <si>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</si>
  <si>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</si>
  <si>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</si>
  <si>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</si>
  <si>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</si>
  <si>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</si>
  <si>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</si>
  <si>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</si>
  <si>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</si>
  <si>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</si>
  <si>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</si>
  <si>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</si>
  <si>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</si>
  <si>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</si>
  <si>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</si>
  <si>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</si>
  <si>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</si>
  <si>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</si>
  <si>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</si>
  <si>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</si>
  <si>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</si>
  <si>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</si>
  <si>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</si>
  <si>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</si>
  <si>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</si>
  <si>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</si>
  <si>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</si>
  <si>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</si>
  <si>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</si>
  <si>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</si>
  <si>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</si>
  <si>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</si>
  <si>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</si>
  <si>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</si>
  <si>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</si>
  <si>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</si>
  <si>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</si>
  <si>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</si>
  <si>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</si>
  <si>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</si>
  <si>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</si>
  <si>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</si>
  <si>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</si>
  <si>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</si>
  <si>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</si>
  <si>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</si>
  <si>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</si>
  <si>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</si>
  <si>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</si>
  <si>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</si>
  <si>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</si>
  <si>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</si>
  <si>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</si>
  <si>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</si>
  <si>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</si>
  <si>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</si>
  <si>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</si>
  <si>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</si>
  <si>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</si>
  <si>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</si>
  <si>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</si>
  <si>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</si>
  <si>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</si>
  <si>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</si>
  <si>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</si>
  <si>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</si>
  <si>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</si>
  <si>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</si>
  <si>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</si>
  <si>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</si>
  <si>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</si>
  <si>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</si>
  <si>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</si>
  <si>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</si>
  <si>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</si>
  <si>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</si>
  <si>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</si>
  <si>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</si>
  <si>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</si>
  <si>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</si>
  <si>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</si>
  <si>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</si>
  <si>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</si>
  <si>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</si>
  <si>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</si>
  <si>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</si>
  <si>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</si>
  <si>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</si>
  <si>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</si>
  <si>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</si>
  <si>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</si>
  <si>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</si>
  <si>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</si>
  <si>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</si>
  <si>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</si>
  <si>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</si>
  <si>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</si>
  <si>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</si>
  <si>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</si>
  <si>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</si>
  <si>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</si>
  <si>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</si>
  <si>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</si>
  <si>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</si>
  <si>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</si>
  <si>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</si>
  <si>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</si>
  <si>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</si>
  <si>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</si>
  <si>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</si>
  <si>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</si>
  <si>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</si>
  <si>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</si>
  <si>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</si>
  <si>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</si>
  <si>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</si>
  <si>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</si>
  <si>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</si>
  <si>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</si>
  <si>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</si>
  <si>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</si>
  <si>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</si>
  <si>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</si>
  <si>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</si>
  <si>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</si>
  <si>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</si>
  <si>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</si>
  <si>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</si>
  <si>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</si>
  <si>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</si>
  <si>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</si>
  <si>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</si>
  <si>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</si>
  <si>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</si>
  <si>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</si>
  <si>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</si>
  <si>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</si>
  <si>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</si>
  <si>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</si>
  <si>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</si>
  <si>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</si>
  <si>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</si>
  <si>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</si>
  <si>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</si>
  <si>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</si>
  <si>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</si>
  <si>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</si>
  <si>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</si>
  <si>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</si>
  <si>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</si>
  <si>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</si>
  <si>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</si>
  <si>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</si>
  <si>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</si>
  <si>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</si>
  <si>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</si>
  <si>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</si>
  <si>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</si>
  <si>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</si>
  <si>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</si>
  <si>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</si>
  <si>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</si>
  <si>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</si>
  <si>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</si>
  <si>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</si>
  <si>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</si>
  <si>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</si>
  <si>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</si>
  <si>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</si>
  <si>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</si>
  <si>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</si>
  <si>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</si>
  <si>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</si>
  <si>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</si>
  <si>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</si>
  <si>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</si>
  <si>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</si>
  <si>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</si>
  <si>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</si>
  <si>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</si>
  <si>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</si>
  <si>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</si>
  <si>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</si>
  <si>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</si>
  <si>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</si>
  <si>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</si>
  <si>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</si>
  <si>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</si>
  <si>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</si>
  <si>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</si>
  <si>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</si>
  <si>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</si>
  <si>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</si>
  <si>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</si>
  <si>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</si>
  <si>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</si>
  <si>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</si>
  <si>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</si>
  <si>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</si>
  <si>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</si>
  <si>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</si>
  <si>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</si>
  <si>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</si>
  <si>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</si>
  <si>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</si>
  <si>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</si>
  <si>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</si>
  <si>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</si>
  <si>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</si>
  <si>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</si>
  <si>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</si>
  <si>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</si>
  <si>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</si>
  <si>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</si>
  <si>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</si>
  <si>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</si>
  <si>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</si>
  <si>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</si>
  <si>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</si>
  <si>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</si>
  <si>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</si>
  <si>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</si>
  <si>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</si>
  <si>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</si>
  <si>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</si>
  <si>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</si>
  <si>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</si>
  <si>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</si>
  <si>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</si>
  <si>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</si>
  <si>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</si>
  <si>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</si>
  <si>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</si>
  <si>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</si>
  <si>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</si>
  <si>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</si>
  <si>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</si>
  <si>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</si>
  <si>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</si>
  <si>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</si>
  <si>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</si>
  <si>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</si>
  <si>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</si>
  <si>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</si>
  <si>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</si>
  <si>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</si>
  <si>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</si>
  <si>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</si>
  <si>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</si>
  <si>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</si>
  <si>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</si>
  <si>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</si>
  <si>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</si>
  <si>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</si>
  <si>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</si>
  <si>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</si>
  <si>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</si>
  <si>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</si>
  <si>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</si>
  <si>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</si>
  <si>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</si>
  <si>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</si>
  <si>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</si>
  <si>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</si>
  <si>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</si>
  <si>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</si>
  <si>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</si>
  <si>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</si>
  <si>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</si>
  <si>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</si>
  <si>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</si>
  <si>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</si>
  <si>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</si>
  <si>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</si>
  <si>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</si>
  <si>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</si>
  <si>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</si>
  <si>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</si>
  <si>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</si>
  <si>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</si>
  <si>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</si>
  <si>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</si>
  <si>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</si>
  <si>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</si>
  <si>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</si>
  <si>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</si>
  <si>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</si>
  <si>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</si>
  <si>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</si>
  <si>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</si>
  <si>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</si>
  <si>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</si>
  <si>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</si>
  <si>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</si>
  <si>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</si>
  <si>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</si>
  <si>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</si>
  <si>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</si>
  <si>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</si>
  <si>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</si>
  <si>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</si>
  <si>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</si>
  <si>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</si>
  <si>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</si>
  <si>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</si>
  <si>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</si>
  <si>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</si>
  <si>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</si>
  <si>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</si>
  <si>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</si>
  <si>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</si>
  <si>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</si>
  <si>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</si>
  <si>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</si>
  <si>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</si>
  <si>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</si>
  <si>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</si>
  <si>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</si>
  <si>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</si>
  <si>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</si>
  <si>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</si>
  <si>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</si>
  <si>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</si>
  <si>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</si>
  <si>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</si>
  <si>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</si>
  <si>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</si>
  <si>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</si>
  <si>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</si>
  <si>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</si>
  <si>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</si>
  <si>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</si>
  <si>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</si>
  <si>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</si>
  <si>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</si>
  <si>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</si>
  <si>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</si>
  <si>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</si>
  <si>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</si>
  <si>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</si>
  <si>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</si>
  <si>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</si>
  <si>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</si>
  <si>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</si>
  <si>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</si>
  <si>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</si>
  <si>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</si>
  <si>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</si>
  <si>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</si>
  <si>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</si>
  <si>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</si>
  <si>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</si>
  <si>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</si>
  <si>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</si>
  <si>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</si>
  <si>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</si>
  <si>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</si>
  <si>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</si>
  <si>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</si>
  <si>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</si>
  <si>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</si>
  <si>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</si>
  <si>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</si>
  <si>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</si>
  <si>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</si>
  <si>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</si>
  <si>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</si>
  <si>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</si>
  <si>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</si>
  <si>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</si>
  <si>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</si>
  <si>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</si>
  <si>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</si>
  <si>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</si>
  <si>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</si>
  <si>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</si>
  <si>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</si>
  <si>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</si>
  <si>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</si>
  <si>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</si>
  <si>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</si>
  <si>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</si>
  <si>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</si>
  <si>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</si>
  <si>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</si>
  <si>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</si>
  <si>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</si>
  <si>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</si>
  <si>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</si>
  <si>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</si>
  <si>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</si>
  <si>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</si>
  <si>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</si>
  <si>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</si>
  <si>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</si>
  <si>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</si>
  <si>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</si>
  <si>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</si>
  <si>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</si>
  <si>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</si>
  <si>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</si>
  <si>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</si>
  <si>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</si>
  <si>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</si>
  <si>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</si>
  <si>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</si>
  <si>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</si>
  <si>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</si>
  <si>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</si>
  <si>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</si>
  <si>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</si>
  <si>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</si>
  <si>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</si>
  <si>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</si>
  <si>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</si>
  <si>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</si>
  <si>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</si>
  <si>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</si>
  <si>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</si>
  <si>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</si>
  <si>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</si>
  <si>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</si>
  <si>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</si>
  <si>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</si>
  <si>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</si>
  <si>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</si>
  <si>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</si>
  <si>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</si>
  <si>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</si>
  <si>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</si>
  <si>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</si>
  <si>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</si>
  <si>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</si>
  <si>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</si>
  <si>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</si>
  <si>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</si>
  <si>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</si>
  <si>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</si>
  <si>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</si>
  <si>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</si>
  <si>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</si>
  <si>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</si>
  <si>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</si>
  <si>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</si>
  <si>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</si>
  <si>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</si>
  <si>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</si>
  <si>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</si>
  <si>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</si>
  <si>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</si>
  <si>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</si>
  <si>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</si>
  <si>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</si>
  <si>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</si>
  <si>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</si>
  <si>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</si>
  <si>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</si>
  <si>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</si>
  <si>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</si>
  <si>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</si>
  <si>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</si>
  <si>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</si>
  <si>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</si>
  <si>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</si>
  <si>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</si>
  <si>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</si>
  <si>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</si>
  <si>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</si>
  <si>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</si>
  <si>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</si>
  <si>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</si>
  <si>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</si>
  <si>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</si>
  <si>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</si>
  <si>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</si>
  <si>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</si>
  <si>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</si>
  <si>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</si>
  <si>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</si>
  <si>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</si>
  <si>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</si>
  <si>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</si>
  <si>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</si>
  <si>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</si>
  <si>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</si>
  <si>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</si>
  <si>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</si>
  <si>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</si>
  <si>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</si>
  <si>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</si>
  <si>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</si>
  <si>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</si>
  <si>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</si>
  <si>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</si>
  <si>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</si>
  <si>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</si>
  <si>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</si>
  <si>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</si>
  <si>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</si>
  <si>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</si>
  <si>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</si>
  <si>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</si>
  <si>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</si>
  <si>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</si>
  <si>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</si>
  <si>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</si>
  <si>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</si>
  <si>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</si>
  <si>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</si>
  <si>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</si>
  <si>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</si>
  <si>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</si>
  <si>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</si>
  <si>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</si>
  <si>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</si>
  <si>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</si>
  <si>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</si>
  <si>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</si>
  <si>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</si>
  <si>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</si>
  <si>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</si>
  <si>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</si>
  <si>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</si>
  <si>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</si>
  <si>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</si>
  <si>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</si>
  <si>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</si>
  <si>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</si>
  <si>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</si>
  <si>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</si>
  <si>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</si>
  <si>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</si>
  <si>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</si>
  <si>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</si>
  <si>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</si>
  <si>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</si>
  <si>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</si>
  <si>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</si>
  <si>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</si>
  <si>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</si>
  <si>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</si>
  <si>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</si>
  <si>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</si>
  <si>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</si>
  <si>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</si>
  <si>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</si>
  <si>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</si>
  <si>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</si>
  <si>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</si>
  <si>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</si>
  <si>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</si>
  <si>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</si>
  <si>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</si>
  <si>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</si>
  <si>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</si>
  <si>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</si>
  <si>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</si>
  <si>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</si>
  <si>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</si>
  <si>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</si>
  <si>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</si>
  <si>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</si>
  <si>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</si>
  <si>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</si>
  <si>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</si>
  <si>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</si>
  <si>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</si>
  <si>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</si>
  <si>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</si>
  <si>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</si>
  <si>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</si>
  <si>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</si>
  <si>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</si>
  <si>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</si>
  <si>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</si>
  <si>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</si>
  <si>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</si>
  <si>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</si>
  <si>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</si>
  <si>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</si>
  <si>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</si>
  <si>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</si>
  <si>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</si>
  <si>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</si>
  <si>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</si>
  <si>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</si>
  <si>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</si>
  <si>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</si>
  <si>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</si>
  <si>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</si>
  <si>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</si>
  <si>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</si>
  <si>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</si>
  <si>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</si>
  <si>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</si>
  <si>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</si>
  <si>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</si>
  <si>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</si>
  <si>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</si>
  <si>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</si>
  <si>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</si>
  <si>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</si>
  <si>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</si>
  <si>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</si>
  <si>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</si>
  <si>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</si>
  <si>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</si>
  <si>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</si>
  <si>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</si>
  <si>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</si>
  <si>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</si>
  <si>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</si>
  <si>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</si>
  <si>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</si>
  <si>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</si>
  <si>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</si>
  <si>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</si>
  <si>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</si>
  <si>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</si>
  <si>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</si>
  <si>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</si>
  <si>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</si>
  <si>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</si>
  <si>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</si>
  <si>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</si>
  <si>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</si>
  <si>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</si>
  <si>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</si>
  <si>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</si>
  <si>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</si>
  <si>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</si>
  <si>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</si>
  <si>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</si>
  <si>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</si>
  <si>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</si>
  <si>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</si>
  <si>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</si>
  <si>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</si>
  <si>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</si>
  <si>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</si>
  <si>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</si>
  <si>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</si>
  <si>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</si>
  <si>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</si>
  <si>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</si>
  <si>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</si>
  <si>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</si>
  <si>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</si>
  <si>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</si>
  <si>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</si>
  <si>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</si>
  <si>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</si>
  <si>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</si>
  <si>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</si>
  <si>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</si>
  <si>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</si>
  <si>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</si>
  <si>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</si>
  <si>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</si>
  <si>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</si>
  <si>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</si>
  <si>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</si>
  <si>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</si>
  <si>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</si>
  <si>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</si>
  <si>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</si>
  <si>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</si>
  <si>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</si>
  <si>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</si>
  <si>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</si>
  <si>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</si>
  <si>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</si>
  <si>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</si>
  <si>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</si>
  <si>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</si>
  <si>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</si>
  <si>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</si>
  <si>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</si>
  <si>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</si>
  <si>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</si>
  <si>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</si>
  <si>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</si>
  <si>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</si>
  <si>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</si>
  <si>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</si>
  <si>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</si>
  <si>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</si>
  <si>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</si>
  <si>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</si>
  <si>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</si>
  <si>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</si>
  <si>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</si>
  <si>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</si>
  <si>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</si>
  <si>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</si>
  <si>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</si>
  <si>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</si>
  <si>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</si>
  <si>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</si>
  <si>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</si>
  <si>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</si>
  <si>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</si>
  <si>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</si>
  <si>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</si>
  <si>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</si>
  <si>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</si>
  <si>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</si>
  <si>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</si>
  <si>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</si>
  <si>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</si>
  <si>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</si>
  <si>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</si>
  <si>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</si>
  <si>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</si>
  <si>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</si>
  <si>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</si>
  <si>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</si>
  <si>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</si>
  <si>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</si>
  <si>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</si>
  <si>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</si>
  <si>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</si>
  <si>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</si>
  <si>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</si>
  <si>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</si>
  <si>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</si>
  <si>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</si>
  <si>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</si>
  <si>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</si>
  <si>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</si>
  <si>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</si>
  <si>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</si>
  <si>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</si>
  <si>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</si>
  <si>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</si>
  <si>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</si>
  <si>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</si>
  <si>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</si>
  <si>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</si>
  <si>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</si>
  <si>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</si>
  <si>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</si>
  <si>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</si>
  <si>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</si>
  <si>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</si>
  <si>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</si>
  <si>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</si>
  <si>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</si>
  <si>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</si>
  <si>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</si>
  <si>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</si>
  <si>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</si>
  <si>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</si>
  <si>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</si>
  <si>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</si>
  <si>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</si>
  <si>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</si>
  <si>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</si>
  <si>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</si>
  <si>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</si>
  <si>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</si>
  <si>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</si>
  <si>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</si>
  <si>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</si>
  <si>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</si>
  <si>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</si>
  <si>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</si>
  <si>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</si>
  <si>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</si>
  <si>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</si>
  <si>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</si>
  <si>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</si>
  <si>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</si>
  <si>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</si>
  <si>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</si>
  <si>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</si>
  <si>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</si>
  <si>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</si>
  <si>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</si>
  <si>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</si>
  <si>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</si>
  <si>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</si>
  <si>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</si>
  <si>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</si>
  <si>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</si>
  <si>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</si>
  <si>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</si>
  <si>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</si>
  <si>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</si>
  <si>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</si>
  <si>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</si>
  <si>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</si>
  <si>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</si>
  <si>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</si>
  <si>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</si>
  <si>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</si>
  <si>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</si>
  <si>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</si>
  <si>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</si>
  <si>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</si>
  <si>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</si>
  <si>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</si>
  <si>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</si>
  <si>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</si>
  <si>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</si>
  <si>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</si>
  <si>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</si>
  <si>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</si>
  <si>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</si>
  <si>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</si>
  <si>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</si>
  <si>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</si>
  <si>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</si>
  <si>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</si>
  <si>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</si>
  <si>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</si>
  <si>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</si>
  <si>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</si>
  <si>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</si>
  <si>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</si>
  <si>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</si>
  <si>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</si>
  <si>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</si>
  <si>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</si>
  <si>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</si>
  <si>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</si>
  <si>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</si>
  <si>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</si>
  <si>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</si>
  <si>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</si>
  <si>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</si>
  <si>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</si>
  <si>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</si>
  <si>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</si>
  <si>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</si>
  <si>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</si>
  <si>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</si>
  <si>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</si>
  <si>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</si>
  <si>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</si>
  <si>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</si>
  <si>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</si>
  <si>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</si>
  <si>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</si>
  <si>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</si>
  <si>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</si>
  <si>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</si>
  <si>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</si>
  <si>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</si>
  <si>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</si>
  <si>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</si>
  <si>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</si>
  <si>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</si>
  <si>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</si>
  <si>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</si>
  <si>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</si>
  <si>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</si>
  <si>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</si>
  <si>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</si>
  <si>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</si>
  <si>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</si>
  <si>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</si>
  <si>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</si>
  <si>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</si>
  <si>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</si>
  <si>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</si>
  <si>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</si>
  <si>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</si>
  <si>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</si>
  <si>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</si>
  <si>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</si>
  <si>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</si>
  <si>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</si>
  <si>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</si>
  <si>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</si>
  <si>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</si>
  <si>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</si>
  <si>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</si>
  <si>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</si>
  <si>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</si>
  <si>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</si>
  <si>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</si>
  <si>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</si>
  <si>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</si>
  <si>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</si>
  <si>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</si>
  <si>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</si>
  <si>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</si>
  <si>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</si>
  <si>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</si>
  <si>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</si>
  <si>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</si>
  <si>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</si>
  <si>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</si>
  <si>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</si>
  <si>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</si>
  <si>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</si>
  <si>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</si>
  <si>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</si>
  <si>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</si>
  <si>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</si>
  <si>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</si>
  <si>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</si>
  <si>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</si>
  <si>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</si>
  <si>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</si>
  <si>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</si>
  <si>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</si>
  <si>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</si>
  <si>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</si>
  <si>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</si>
  <si>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</si>
  <si>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</si>
  <si>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</si>
  <si>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</si>
  <si>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</si>
  <si>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</si>
  <si>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</si>
  <si>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</si>
  <si>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</si>
  <si>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</si>
  <si>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</si>
  <si>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</si>
  <si>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</si>
  <si>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</si>
  <si>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</si>
  <si>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</si>
  <si>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</si>
  <si>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</si>
  <si>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</si>
  <si>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</si>
  <si>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</si>
  <si>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</si>
  <si>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</si>
  <si>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</si>
  <si>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</si>
  <si>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</si>
  <si>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</si>
  <si>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</si>
  <si>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</si>
  <si>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</si>
  <si>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</si>
  <si>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</si>
  <si>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</si>
  <si>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</si>
  <si>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</si>
  <si>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</si>
  <si>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</si>
  <si>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</si>
  <si>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</si>
  <si>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</si>
  <si>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</si>
  <si>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</si>
  <si>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</si>
  <si>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</si>
  <si>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</si>
  <si>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</si>
  <si>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</si>
  <si>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</si>
  <si>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</si>
  <si>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</si>
  <si>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</si>
  <si>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</si>
  <si>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</si>
  <si>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</si>
  <si>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</si>
  <si>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</si>
  <si>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</si>
  <si>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</si>
  <si>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</si>
  <si>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</si>
  <si>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</si>
  <si>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</si>
  <si>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</si>
  <si>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</si>
  <si>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</si>
  <si>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</si>
  <si>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</si>
  <si>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</si>
  <si>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</si>
  <si>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</si>
  <si>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</si>
  <si>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</si>
  <si>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</si>
  <si>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</si>
  <si>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</si>
  <si>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</si>
  <si>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</si>
  <si>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</si>
  <si>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</si>
  <si>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</si>
  <si>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</si>
  <si>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</si>
  <si>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</si>
  <si>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</si>
  <si>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</si>
  <si>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</si>
  <si>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</si>
  <si>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</si>
  <si>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</si>
  <si>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</si>
  <si>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</si>
  <si>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</si>
  <si>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</si>
  <si>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</si>
  <si>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</si>
  <si>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</si>
  <si>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</si>
  <si>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</si>
  <si>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</si>
  <si>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</si>
  <si>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</si>
  <si>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</si>
  <si>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</si>
  <si>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</si>
  <si>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</si>
  <si>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</si>
  <si>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</si>
  <si>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</si>
  <si>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</si>
  <si>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</si>
  <si>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</si>
  <si>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</si>
  <si>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</si>
  <si>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</si>
  <si>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</si>
  <si>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</si>
  <si>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</si>
  <si>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</si>
  <si>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</si>
  <si>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</si>
  <si>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</si>
  <si>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</si>
  <si>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</si>
  <si>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</si>
  <si>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</si>
  <si>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</si>
  <si>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</si>
  <si>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</si>
  <si>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</si>
  <si>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</si>
  <si>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</si>
  <si>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</si>
  <si>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</si>
  <si>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</si>
  <si>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</si>
  <si>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</si>
  <si>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</si>
  <si>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</si>
  <si>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</si>
  <si>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</si>
  <si>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</si>
  <si>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</si>
  <si>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</si>
  <si>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</si>
  <si>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</si>
  <si>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</si>
  <si>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</si>
  <si>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</si>
  <si>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</si>
  <si>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</si>
  <si>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</si>
  <si>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</si>
  <si>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</si>
  <si>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</si>
  <si>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</si>
  <si>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</si>
  <si>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</si>
  <si>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</si>
  <si>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</si>
  <si>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</si>
  <si>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</si>
  <si>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</si>
  <si>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</si>
  <si>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</si>
  <si>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</si>
  <si>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</si>
  <si>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</si>
  <si>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</si>
  <si>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</si>
  <si>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</si>
  <si>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</si>
  <si>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</si>
  <si>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</si>
  <si>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</si>
  <si>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</si>
  <si>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</si>
  <si>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</si>
  <si>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</si>
  <si>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</si>
  <si>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</si>
  <si>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</si>
  <si>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</si>
  <si>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</si>
  <si>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</si>
  <si>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</si>
  <si>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</si>
  <si>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</si>
  <si>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</si>
  <si>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</si>
  <si>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</si>
  <si>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</si>
  <si>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</si>
  <si>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</si>
  <si>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</si>
  <si>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</si>
  <si>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</si>
  <si>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</si>
  <si>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</si>
  <si>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</si>
  <si>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</si>
  <si>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</si>
  <si>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</si>
  <si>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</si>
  <si>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</si>
  <si>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</si>
  <si>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</si>
  <si>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</si>
  <si>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</si>
  <si>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</si>
  <si>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</si>
  <si>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</si>
  <si>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</si>
  <si>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</si>
  <si>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</si>
  <si>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</si>
  <si>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</si>
  <si>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</si>
  <si>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</si>
  <si>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</si>
  <si>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</si>
  <si>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</si>
  <si>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</si>
  <si>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</si>
  <si>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</si>
  <si>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</si>
  <si>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</si>
  <si>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</si>
  <si>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</si>
  <si>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</si>
  <si>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</si>
  <si>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</si>
  <si>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</si>
  <si>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</si>
  <si>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</si>
  <si>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</si>
  <si>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</si>
  <si>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</si>
  <si>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</si>
  <si>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</si>
  <si>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</si>
  <si>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</si>
  <si>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</si>
  <si>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</si>
  <si>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</si>
  <si>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</si>
  <si>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</si>
  <si>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</si>
  <si>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</si>
  <si>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</si>
  <si>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</si>
  <si>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</si>
  <si>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</si>
  <si>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</si>
  <si>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</si>
  <si>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</si>
  <si>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</si>
  <si>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</si>
  <si>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</si>
  <si>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</si>
  <si>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</si>
  <si>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</si>
  <si>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</si>
  <si>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</si>
  <si>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</si>
  <si>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</si>
  <si>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</si>
  <si>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</si>
  <si>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</si>
  <si>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</si>
  <si>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</si>
  <si>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</si>
  <si>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</si>
  <si>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</si>
  <si>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</si>
  <si>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</si>
  <si>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</si>
  <si>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</si>
  <si>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</si>
  <si>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</si>
  <si>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</si>
  <si>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</si>
  <si>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</si>
  <si>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</si>
  <si>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</si>
  <si>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</si>
  <si>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</si>
  <si>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</si>
  <si>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</si>
  <si>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</si>
  <si>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</si>
  <si>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</si>
  <si>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</si>
  <si>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</si>
  <si>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</si>
  <si>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</si>
  <si>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</si>
  <si>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</si>
  <si>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</si>
  <si>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</si>
  <si>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</si>
  <si>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</si>
  <si>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</si>
  <si>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</si>
  <si>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</si>
  <si>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</si>
  <si>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</si>
  <si>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</si>
  <si>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</si>
  <si>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</si>
  <si>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</si>
  <si>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</si>
  <si>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</si>
  <si>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</si>
  <si>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</si>
  <si>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</si>
  <si>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</si>
  <si>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</si>
  <si>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</si>
  <si>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</si>
  <si>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</si>
  <si>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</si>
  <si>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</si>
  <si>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</si>
  <si>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</si>
  <si>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</si>
  <si>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</si>
  <si>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</si>
  <si>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</si>
  <si>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</si>
  <si>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</si>
  <si>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</si>
  <si>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</si>
  <si>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</si>
  <si>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</si>
  <si>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</si>
  <si>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</si>
  <si>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</si>
  <si>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</si>
  <si>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</si>
  <si>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</si>
  <si>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</si>
  <si>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</si>
  <si>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</si>
  <si>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</si>
  <si>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</si>
  <si>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</si>
  <si>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</si>
  <si>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</si>
  <si>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</si>
  <si>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</si>
  <si>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</si>
  <si>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</si>
  <si>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</si>
  <si>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</si>
  <si>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</si>
  <si>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</si>
  <si>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</si>
  <si>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</si>
  <si>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</si>
  <si>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</si>
  <si>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</si>
  <si>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</si>
  <si>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</si>
  <si>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</si>
  <si>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</si>
  <si>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</si>
  <si>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</si>
  <si>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</si>
  <si>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</si>
  <si>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</si>
  <si>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</si>
  <si>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</si>
  <si>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</si>
  <si>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</si>
  <si>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</si>
  <si>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</si>
  <si>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</si>
  <si>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</si>
  <si>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</si>
  <si>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</si>
  <si>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</si>
  <si>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</si>
  <si>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</si>
  <si>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</si>
  <si>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</si>
  <si>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</si>
  <si>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</si>
  <si>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</si>
  <si>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</si>
  <si>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</si>
  <si>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</si>
  <si>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</si>
  <si>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</si>
  <si>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</si>
  <si>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</si>
  <si>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</si>
  <si>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</si>
  <si>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</si>
  <si>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</si>
  <si>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</si>
  <si>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</si>
  <si>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</si>
  <si>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</si>
  <si>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</si>
  <si>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</si>
  <si>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</si>
  <si>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</si>
  <si>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</si>
  <si>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</si>
  <si>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</si>
  <si>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</si>
  <si>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</si>
  <si>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</si>
  <si>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</si>
  <si>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</si>
  <si>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</si>
  <si>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</si>
  <si>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</si>
  <si>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</si>
  <si>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</si>
  <si>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</si>
  <si>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</si>
  <si>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</si>
  <si>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</si>
  <si>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</si>
  <si>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</si>
  <si>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</si>
  <si>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</si>
  <si>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</si>
  <si>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</si>
  <si>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</si>
  <si>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</si>
  <si>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</si>
  <si>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</si>
  <si>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</si>
  <si>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</si>
  <si>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</si>
  <si>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</si>
  <si>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</si>
  <si>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</si>
  <si>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</si>
  <si>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</si>
  <si>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</si>
  <si>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</si>
  <si>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</si>
  <si>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</si>
  <si>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</si>
  <si>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</si>
  <si>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</si>
  <si>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</si>
  <si>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</si>
  <si>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</si>
  <si>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</si>
  <si>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</si>
  <si>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</si>
  <si>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</si>
  <si>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</si>
  <si>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</si>
  <si>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</si>
  <si>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</si>
  <si>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</si>
  <si>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</si>
  <si>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</si>
  <si>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</si>
  <si>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</si>
  <si>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</si>
  <si>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</si>
  <si>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</si>
  <si>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</si>
  <si>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</si>
  <si>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</si>
  <si>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</si>
  <si>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</si>
  <si>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</si>
  <si>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</si>
  <si>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</si>
  <si>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</si>
  <si>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</si>
  <si>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</si>
  <si>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</si>
  <si>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</si>
  <si>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</si>
  <si>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</si>
  <si>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</si>
  <si>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</si>
  <si>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</si>
  <si>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</si>
  <si>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</si>
  <si>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</si>
  <si>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</si>
  <si>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</si>
  <si>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</si>
  <si>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</si>
  <si>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</si>
  <si>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</si>
  <si>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</si>
  <si>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</si>
  <si>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</si>
  <si>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</si>
  <si>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</si>
  <si>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</si>
  <si>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</si>
  <si>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</si>
  <si>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</si>
  <si>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</si>
  <si>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</si>
  <si>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</si>
  <si>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</si>
  <si>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</si>
  <si>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</si>
  <si>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</si>
  <si>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</si>
  <si>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</si>
  <si>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</si>
  <si>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</si>
  <si>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</si>
  <si>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</si>
  <si>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</si>
  <si>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</si>
  <si>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</si>
  <si>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</si>
  <si>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</si>
  <si>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</si>
  <si>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</si>
  <si>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</si>
  <si>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</si>
  <si>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</si>
  <si>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</si>
  <si>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</si>
  <si>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</si>
  <si>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</si>
  <si>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</si>
  <si>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</si>
  <si>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</si>
  <si>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</si>
  <si>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</si>
  <si>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</si>
  <si>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</si>
  <si>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</si>
  <si>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</si>
  <si>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</si>
  <si>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</si>
  <si>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</si>
  <si>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</si>
  <si>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</si>
  <si>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</si>
  <si>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</si>
  <si>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</si>
  <si>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</si>
  <si>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</si>
  <si>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</si>
  <si>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</si>
  <si>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</si>
  <si>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</si>
  <si>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</si>
  <si>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</si>
  <si>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</si>
  <si>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</si>
  <si>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</si>
  <si>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</si>
  <si>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</si>
  <si>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</si>
  <si>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</si>
  <si>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</si>
  <si>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</si>
  <si>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</si>
  <si>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</si>
  <si>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</si>
  <si>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</si>
  <si>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</si>
  <si>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</si>
  <si>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</si>
  <si>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</si>
  <si>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</si>
  <si>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</si>
  <si>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</si>
  <si>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</si>
  <si>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</si>
  <si>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</si>
  <si>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</si>
  <si>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</si>
  <si>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</si>
  <si>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</si>
  <si>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</si>
  <si>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</si>
  <si>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</si>
  <si>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</si>
  <si>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</si>
  <si>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</si>
  <si>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</si>
  <si>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</si>
  <si>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</si>
  <si>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</si>
  <si>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</si>
  <si>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</si>
  <si>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</si>
  <si>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</si>
  <si>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</si>
  <si>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</si>
  <si>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</si>
  <si>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</si>
  <si>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</si>
  <si>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</si>
  <si>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</si>
  <si>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</si>
  <si>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</si>
  <si>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</si>
  <si>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</si>
  <si>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</si>
  <si>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</si>
  <si>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</si>
  <si>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</si>
  <si>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</si>
  <si>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</si>
  <si>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</si>
  <si>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</si>
  <si>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</si>
  <si>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</si>
  <si>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</si>
  <si>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</si>
  <si>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</si>
  <si>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</si>
  <si>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</si>
  <si>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</si>
  <si>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</si>
  <si>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</si>
  <si>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</si>
  <si>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</si>
  <si>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</si>
  <si>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</si>
  <si>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</si>
  <si>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</si>
  <si>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</si>
  <si>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</si>
  <si>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</si>
  <si>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</si>
  <si>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</si>
  <si>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</si>
  <si>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</si>
  <si>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</si>
  <si>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</si>
  <si>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</si>
  <si>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</si>
  <si>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</si>
  <si>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</si>
  <si>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</si>
  <si>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</si>
  <si>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</si>
  <si>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</si>
  <si>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</si>
  <si>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</si>
  <si>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</si>
  <si>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</si>
  <si>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</si>
  <si>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</si>
  <si>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</si>
  <si>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</si>
  <si>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</si>
  <si>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</si>
  <si>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</si>
  <si>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</si>
  <si>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</si>
  <si>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</si>
  <si>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</si>
  <si>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</si>
  <si>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</si>
  <si>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</si>
  <si>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</si>
  <si>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</si>
  <si>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</si>
  <si>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</si>
  <si>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</si>
  <si>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</si>
  <si>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</si>
  <si>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</si>
  <si>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</si>
  <si>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</si>
  <si>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</si>
  <si>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</si>
  <si>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</si>
  <si>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</si>
  <si>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</si>
  <si>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</si>
  <si>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</si>
  <si>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</si>
  <si>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</si>
  <si>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</si>
  <si>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</si>
  <si>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</si>
  <si>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</si>
  <si>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</si>
  <si>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</si>
  <si>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</si>
  <si>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</si>
  <si>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</si>
  <si>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</si>
  <si>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</si>
  <si>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</si>
  <si>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</si>
  <si>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</si>
  <si>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</si>
  <si>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</si>
  <si>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</si>
  <si>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</si>
  <si>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</si>
  <si>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</si>
  <si>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</si>
  <si>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</si>
  <si>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</si>
  <si>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</si>
  <si>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</si>
  <si>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</si>
  <si>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</si>
  <si>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</si>
  <si>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</si>
  <si>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</si>
  <si>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</si>
  <si>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</si>
  <si>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</si>
  <si>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</si>
  <si>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</si>
  <si>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</si>
  <si>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</si>
  <si>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</si>
  <si>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</si>
  <si>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</si>
  <si>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</si>
  <si>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</si>
  <si>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</si>
  <si>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</si>
  <si>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</si>
  <si>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</si>
  <si>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</si>
  <si>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</si>
  <si>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</si>
  <si>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</si>
  <si>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</si>
  <si>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</si>
  <si>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</si>
  <si>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</si>
  <si>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</si>
  <si>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</si>
  <si>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</si>
  <si>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</si>
  <si>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</si>
  <si>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</si>
  <si>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</si>
  <si>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</si>
  <si>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</si>
  <si>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</si>
  <si>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</si>
  <si>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</si>
  <si>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</si>
  <si>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</si>
  <si>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</si>
  <si>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</si>
  <si>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</si>
  <si>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</si>
  <si>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</si>
  <si>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</si>
  <si>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</si>
  <si>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</si>
  <si>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</si>
  <si>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</si>
  <si>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</si>
  <si>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</si>
  <si>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</si>
  <si>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</si>
  <si>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</si>
  <si>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</si>
  <si>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</si>
  <si>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</si>
  <si>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</si>
  <si>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</si>
  <si>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</si>
  <si>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</si>
  <si>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</si>
  <si>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</si>
  <si>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</si>
  <si>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</si>
  <si>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</si>
  <si>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</si>
  <si>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</si>
  <si>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</si>
  <si>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</si>
  <si>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</si>
  <si>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</si>
  <si>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</si>
  <si>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</si>
  <si>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</si>
  <si>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</si>
  <si>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</si>
  <si>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</si>
  <si>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</si>
  <si>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</si>
  <si>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</si>
  <si>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</si>
  <si>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</si>
  <si>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</si>
  <si>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</si>
  <si>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</si>
  <si>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</si>
  <si>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</si>
  <si>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</si>
  <si>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</si>
  <si>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</si>
  <si>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</si>
  <si>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</si>
  <si>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</si>
  <si>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</si>
  <si>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</si>
  <si>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</si>
  <si>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</si>
  <si>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</si>
  <si>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</si>
  <si>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</si>
  <si>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</si>
  <si>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</si>
  <si>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</si>
  <si>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</si>
  <si>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</si>
  <si>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</si>
  <si>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</si>
  <si>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</si>
  <si>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</si>
  <si>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</si>
  <si>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</si>
  <si>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</si>
  <si>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</si>
  <si>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</si>
  <si>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</si>
  <si>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</si>
  <si>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</si>
  <si>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</si>
  <si>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</si>
  <si>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</si>
  <si>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</si>
  <si>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</si>
  <si>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</si>
  <si>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</si>
  <si>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</si>
  <si>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</si>
  <si>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</si>
  <si>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</si>
  <si>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</si>
  <si>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</si>
  <si>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</si>
  <si>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</si>
  <si>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</si>
  <si>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</si>
  <si>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</si>
  <si>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</si>
  <si>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</si>
  <si>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</si>
  <si>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</si>
  <si>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</si>
  <si>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</si>
  <si>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</si>
  <si>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</si>
  <si>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</si>
  <si>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</si>
  <si>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</si>
  <si>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</si>
  <si>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</si>
  <si>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</si>
  <si>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</si>
  <si>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</si>
  <si>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</si>
  <si>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</si>
  <si>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</si>
  <si>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</si>
  <si>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</si>
  <si>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</si>
  <si>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</si>
  <si>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</si>
  <si>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</si>
  <si>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</si>
  <si>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</si>
  <si>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</si>
  <si>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</si>
  <si>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</si>
  <si>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</si>
  <si>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</si>
  <si>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</si>
  <si>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</si>
  <si>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</si>
  <si>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</si>
  <si>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</si>
  <si>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</si>
  <si>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</si>
  <si>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</si>
  <si>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</si>
  <si>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</si>
  <si>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</si>
  <si>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</si>
  <si>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</si>
  <si>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</si>
  <si>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</si>
  <si>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</si>
  <si>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</si>
  <si>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</si>
  <si>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</si>
  <si>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</si>
  <si>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</si>
  <si>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</si>
  <si>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</si>
  <si>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</si>
  <si>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</si>
  <si>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</si>
  <si>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</si>
  <si>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</si>
  <si>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</si>
  <si>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</si>
  <si>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</si>
  <si>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</si>
  <si>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</si>
  <si>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</si>
  <si>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</si>
  <si>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</si>
  <si>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</si>
  <si>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</si>
  <si>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</si>
  <si>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</si>
  <si>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</si>
  <si>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</si>
  <si>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</si>
  <si>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</si>
  <si>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</si>
  <si>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</si>
  <si>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</si>
  <si>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</si>
  <si>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</si>
  <si>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</si>
  <si>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</si>
  <si>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</si>
  <si>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</si>
  <si>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</si>
  <si>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</si>
  <si>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</si>
  <si>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</si>
  <si>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</si>
  <si>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</si>
  <si>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</si>
  <si>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</si>
  <si>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</si>
  <si>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</si>
  <si>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</si>
  <si>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</si>
  <si>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</si>
  <si>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</si>
  <si>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</si>
  <si>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</si>
  <si>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</si>
  <si>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</si>
  <si>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</si>
  <si>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</si>
  <si>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</si>
  <si>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</si>
  <si>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</si>
  <si>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</si>
  <si>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</si>
  <si>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</si>
  <si>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</si>
  <si>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</si>
  <si>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</si>
  <si>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</si>
  <si>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</si>
  <si>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</si>
  <si>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</si>
  <si>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</si>
  <si>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</si>
  <si>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</si>
  <si>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</si>
  <si>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</si>
  <si>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</si>
  <si>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</si>
  <si>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</si>
  <si>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</si>
  <si>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</si>
  <si>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</si>
  <si>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</si>
  <si>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</si>
  <si>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</si>
  <si>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</si>
  <si>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</si>
  <si>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</si>
  <si>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</si>
  <si>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</si>
  <si>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</si>
  <si>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</si>
  <si>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</si>
  <si>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</si>
  <si>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</si>
  <si>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</si>
  <si>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</si>
  <si>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</si>
  <si>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</si>
  <si>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</si>
  <si>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</si>
  <si>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</si>
  <si>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</si>
  <si>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</si>
  <si>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</si>
  <si>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</si>
  <si>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</si>
  <si>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</si>
  <si>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</si>
  <si>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</si>
  <si>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</si>
  <si>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</si>
  <si>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</si>
  <si>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</si>
  <si>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</si>
  <si>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</si>
  <si>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</si>
  <si>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</si>
  <si>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</si>
  <si>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</si>
  <si>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</si>
  <si>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</si>
  <si>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</si>
  <si>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</si>
  <si>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</si>
  <si>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</si>
  <si>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</si>
  <si>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</si>
  <si>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</si>
  <si>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</si>
  <si>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</si>
  <si>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</si>
  <si>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</si>
  <si>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</si>
  <si>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</si>
  <si>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</si>
  <si>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</si>
  <si>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</si>
  <si>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</si>
  <si>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</si>
  <si>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</si>
  <si>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</si>
  <si>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</si>
  <si>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</si>
  <si>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</si>
  <si>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</si>
  <si>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</si>
  <si>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</si>
  <si>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</si>
  <si>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</si>
  <si>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</si>
  <si>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</si>
  <si>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</si>
  <si>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</si>
  <si>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</si>
  <si>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</si>
  <si>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</si>
  <si>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</si>
  <si>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</si>
  <si>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</si>
  <si>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</si>
  <si>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</si>
  <si>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</si>
  <si>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</si>
  <si>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</si>
  <si>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</si>
  <si>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</si>
  <si>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</si>
  <si>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</si>
  <si>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</si>
  <si>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</si>
  <si>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</si>
  <si>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</si>
  <si>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</si>
  <si>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</si>
  <si>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</si>
  <si>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</si>
  <si>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</si>
  <si>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</si>
  <si>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</si>
  <si>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</si>
  <si>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</si>
  <si>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</si>
  <si>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</si>
  <si>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</si>
  <si>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</si>
  <si>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</si>
  <si>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</si>
  <si>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</si>
  <si>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</si>
  <si>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</si>
  <si>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</si>
  <si>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</si>
  <si>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</si>
  <si>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</si>
  <si>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</si>
  <si>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</si>
  <si>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</si>
  <si>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</si>
  <si>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</si>
  <si>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</si>
  <si>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</si>
  <si>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</si>
  <si>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</si>
  <si>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</si>
  <si>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</si>
  <si>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</si>
  <si>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</si>
  <si>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</si>
  <si>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</si>
  <si>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</si>
  <si>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</si>
  <si>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</si>
  <si>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</si>
  <si>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</si>
  <si>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</si>
  <si>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</si>
  <si>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</si>
  <si>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</si>
  <si>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</si>
  <si>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</si>
  <si>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</si>
  <si>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</si>
  <si>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</si>
  <si>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</si>
  <si>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</si>
  <si>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</si>
  <si>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</si>
  <si>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</si>
  <si>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</si>
  <si>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</si>
  <si>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</si>
  <si>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</si>
  <si>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</si>
  <si>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</si>
  <si>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</si>
  <si>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</si>
  <si>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</si>
  <si>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</si>
  <si>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</si>
  <si>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</si>
  <si>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</si>
  <si>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</si>
  <si>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</si>
  <si>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</si>
  <si>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</si>
  <si>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</si>
  <si>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</si>
  <si>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</si>
  <si>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</si>
  <si>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</si>
  <si>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</si>
  <si>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</si>
  <si>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</si>
  <si>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</si>
  <si>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</si>
  <si>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</si>
  <si>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</si>
  <si>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</si>
  <si>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</si>
  <si>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</si>
  <si>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</si>
  <si>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</si>
  <si>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</si>
  <si>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</si>
  <si>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</si>
  <si>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</si>
  <si>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</si>
  <si>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</si>
  <si>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</si>
  <si>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</si>
  <si>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</si>
  <si>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</si>
  <si>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</si>
  <si>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</si>
  <si>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</si>
  <si>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</si>
  <si>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</si>
  <si>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</si>
  <si>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</si>
  <si>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</si>
  <si>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</si>
  <si>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</si>
  <si>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</si>
  <si>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</si>
  <si>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</si>
  <si>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</si>
  <si>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</si>
  <si>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</si>
  <si>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</si>
  <si>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</si>
  <si>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</si>
  <si>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</si>
  <si>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</si>
  <si>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</si>
  <si>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</si>
  <si>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</si>
  <si>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</si>
  <si>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</si>
  <si>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</si>
  <si>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</si>
  <si>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</si>
  <si>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</si>
  <si>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</si>
  <si>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</si>
  <si>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</si>
  <si>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</si>
  <si>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</si>
  <si>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</si>
  <si>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</si>
  <si>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</si>
  <si>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</si>
  <si>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</si>
  <si>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</si>
  <si>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</si>
  <si>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</si>
  <si>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</si>
  <si>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</si>
  <si>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</si>
  <si>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</si>
  <si>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</si>
  <si>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</si>
  <si>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</si>
  <si>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</si>
  <si>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</si>
  <si>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</si>
  <si>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</si>
  <si>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</si>
  <si>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</si>
  <si>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</si>
  <si>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</si>
  <si>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</si>
  <si>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</si>
  <si>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</si>
  <si>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</si>
  <si>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</si>
  <si>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</si>
  <si>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</si>
  <si>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</si>
  <si>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</si>
  <si>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</si>
  <si>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</si>
  <si>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</si>
  <si>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</si>
  <si>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</si>
  <si>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</si>
  <si>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</si>
  <si>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</si>
  <si>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</si>
  <si>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</si>
  <si>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</si>
  <si>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</si>
  <si>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</si>
  <si>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</si>
  <si>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</si>
  <si>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</si>
  <si>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</si>
  <si>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</si>
  <si>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</si>
  <si>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</si>
  <si>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</si>
  <si>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</si>
  <si>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</si>
  <si>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</si>
  <si>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</si>
  <si>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</si>
  <si>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</si>
  <si>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</si>
  <si>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</si>
  <si>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</si>
  <si>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</si>
  <si>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</si>
  <si>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</si>
  <si>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</si>
  <si>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</si>
  <si>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</si>
  <si>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</si>
  <si>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</si>
  <si>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</si>
  <si>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</si>
  <si>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</si>
  <si>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</si>
  <si>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</si>
  <si>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</si>
  <si>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</si>
  <si>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</si>
  <si>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</si>
  <si>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</si>
  <si>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</si>
  <si>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</si>
  <si>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</si>
  <si>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</si>
  <si>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</si>
  <si>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</si>
  <si>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</si>
  <si>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</si>
  <si>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</si>
  <si>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</si>
  <si>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</si>
  <si>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</si>
  <si>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</si>
  <si>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</si>
  <si>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</si>
  <si>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</si>
  <si>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</si>
  <si>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</si>
  <si>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</si>
  <si>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</si>
  <si>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</si>
  <si>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</si>
  <si>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</si>
  <si>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</si>
  <si>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</si>
  <si>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</si>
  <si>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</si>
  <si>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</si>
  <si>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</si>
  <si>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</si>
  <si>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</si>
  <si>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</si>
  <si>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</si>
  <si>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</si>
  <si>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</si>
  <si>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</si>
  <si>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</si>
  <si>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</si>
  <si>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</si>
  <si>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</si>
  <si>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</si>
  <si>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</si>
  <si>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</si>
  <si>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</si>
  <si>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</si>
  <si>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</si>
  <si>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</si>
  <si>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</si>
  <si>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</si>
  <si>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</si>
  <si>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</si>
  <si>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</si>
  <si>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</si>
  <si>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</si>
  <si>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</si>
  <si>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</si>
  <si>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</si>
  <si>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</si>
  <si>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</si>
  <si>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</si>
  <si>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</si>
  <si>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</si>
  <si>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</si>
  <si>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</si>
  <si>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</si>
  <si>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</si>
  <si>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</si>
  <si>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</si>
  <si>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</si>
  <si>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</si>
  <si>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</si>
  <si>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</si>
  <si>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</si>
  <si>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</si>
  <si>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</si>
  <si>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</si>
  <si>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</si>
  <si>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</si>
  <si>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</si>
  <si>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</si>
  <si>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</si>
  <si>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</si>
  <si>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</si>
  <si>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</si>
  <si>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</si>
  <si>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</si>
  <si>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</si>
  <si>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</si>
  <si>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</si>
  <si>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</si>
  <si>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</si>
  <si>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</si>
  <si>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</si>
  <si>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</si>
  <si>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</si>
  <si>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</si>
  <si>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</si>
  <si>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</si>
  <si>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</si>
  <si>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</si>
  <si>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</si>
  <si>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</si>
  <si>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</si>
  <si>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</si>
  <si>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</si>
  <si>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</si>
  <si>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</si>
  <si>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</si>
  <si>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</si>
  <si>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</si>
  <si>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</si>
  <si>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</si>
  <si>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</si>
  <si>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</si>
  <si>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</si>
  <si>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</si>
  <si>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</si>
  <si>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</si>
  <si>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</si>
  <si>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</si>
  <si>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</si>
  <si>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</si>
  <si>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</si>
  <si>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</si>
  <si>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</si>
  <si>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</si>
  <si>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</si>
  <si>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</si>
  <si>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</si>
  <si>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</si>
  <si>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</si>
  <si>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</si>
  <si>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</si>
  <si>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</si>
  <si>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</si>
  <si>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</si>
  <si>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</si>
  <si>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</si>
  <si>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</si>
  <si>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</si>
  <si>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</si>
  <si>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</si>
  <si>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</si>
  <si>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</si>
  <si>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</si>
  <si>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</si>
  <si>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</si>
  <si>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</si>
  <si>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</si>
  <si>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</si>
  <si>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</si>
  <si>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</si>
  <si>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</si>
  <si>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</si>
  <si>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</si>
  <si>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</si>
  <si>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</si>
  <si>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</si>
  <si>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</si>
  <si>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</si>
  <si>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</si>
  <si>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</si>
  <si>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</si>
  <si>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</si>
  <si>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</si>
  <si>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</si>
  <si>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</si>
  <si>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</si>
  <si>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</si>
  <si>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</si>
  <si>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</si>
  <si>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</si>
  <si>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</si>
  <si>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</si>
  <si>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</si>
  <si>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</si>
  <si>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</si>
  <si>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</si>
  <si>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</si>
  <si>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</si>
  <si>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</si>
  <si>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</si>
  <si>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</si>
  <si>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</si>
  <si>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</si>
  <si>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</si>
  <si>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</si>
  <si>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</si>
  <si>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</si>
  <si>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</si>
  <si>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</si>
  <si>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</si>
  <si>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</si>
  <si>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</si>
  <si>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</si>
  <si>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</si>
  <si>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</si>
  <si>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</si>
  <si>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</si>
  <si>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</si>
  <si>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</si>
  <si>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</si>
  <si>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</si>
  <si>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</si>
  <si>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</si>
  <si>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</si>
  <si>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</si>
  <si>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</si>
  <si>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</si>
  <si>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</si>
  <si>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</si>
  <si>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</si>
  <si>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</si>
  <si>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</si>
  <si>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</si>
  <si>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</si>
  <si>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</si>
  <si>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</si>
  <si>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</si>
  <si>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</si>
  <si>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</si>
  <si>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</si>
  <si>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</si>
  <si>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</si>
  <si>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</si>
  <si>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</si>
  <si>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</si>
  <si>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</si>
  <si>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</si>
  <si>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</si>
  <si>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</si>
  <si>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</si>
  <si>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</si>
  <si>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</si>
  <si>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</si>
  <si>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</si>
  <si>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</si>
  <si>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</si>
  <si>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</si>
  <si>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</si>
  <si>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</si>
  <si>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</si>
  <si>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</si>
  <si>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</si>
  <si>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</si>
  <si>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</si>
  <si>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</si>
  <si>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</si>
  <si>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</si>
  <si>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</si>
  <si>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</si>
  <si>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</si>
  <si>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</si>
  <si>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</si>
  <si>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</si>
  <si>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</si>
  <si>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</si>
  <si>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</si>
  <si>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</si>
  <si>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</si>
  <si>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</si>
  <si>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</si>
  <si>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</si>
  <si>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</si>
  <si>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</si>
  <si>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</si>
  <si>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</si>
  <si>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</si>
  <si>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</si>
  <si>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</si>
  <si>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</si>
  <si>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</si>
  <si>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</si>
  <si>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</si>
  <si>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</si>
  <si>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</si>
  <si>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</si>
  <si>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</si>
  <si>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</si>
  <si>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</si>
  <si>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</si>
  <si>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</si>
  <si>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</si>
  <si>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</si>
  <si>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</si>
  <si>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</si>
  <si>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</si>
  <si>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</si>
  <si>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</si>
  <si>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</si>
  <si>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</si>
  <si>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</si>
  <si>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</si>
  <si>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</si>
  <si>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</si>
  <si>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</si>
  <si>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</si>
  <si>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</si>
  <si>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</si>
  <si>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</si>
  <si>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</si>
  <si>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</si>
  <si>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</si>
  <si>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</si>
  <si>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</si>
  <si>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</si>
  <si>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</si>
  <si>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</si>
  <si>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</si>
  <si>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</si>
  <si>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</si>
  <si>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</si>
  <si>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</si>
  <si>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</si>
  <si>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</si>
  <si>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</si>
  <si>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</si>
  <si>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</si>
  <si>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</si>
  <si>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</si>
  <si>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</si>
  <si>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</si>
  <si>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</si>
  <si>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</si>
  <si>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</si>
  <si>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</si>
  <si>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</si>
  <si>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</si>
  <si>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</si>
  <si>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</si>
  <si>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</si>
  <si>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</si>
  <si>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</si>
  <si>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</si>
  <si>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</si>
  <si>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</si>
  <si>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</si>
  <si>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</si>
  <si>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</si>
  <si>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</si>
  <si>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</si>
  <si>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</si>
  <si>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</si>
  <si>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</si>
  <si>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</si>
  <si>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</si>
  <si>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</si>
  <si>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</si>
  <si>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</si>
  <si>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</si>
  <si>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</si>
  <si>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</si>
  <si>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</si>
  <si>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</si>
  <si>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</si>
  <si>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</si>
  <si>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</si>
  <si>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</si>
  <si>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</si>
  <si>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</si>
  <si>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</si>
  <si>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</si>
  <si>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</si>
  <si>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</si>
  <si>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</si>
  <si>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</si>
  <si>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</si>
  <si>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</si>
  <si>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</si>
  <si>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</si>
  <si>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</si>
  <si>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</si>
  <si>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</si>
  <si>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</si>
  <si>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</si>
  <si>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</si>
  <si>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</si>
  <si>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</si>
  <si>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</si>
  <si>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</si>
  <si>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</si>
  <si>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</si>
  <si>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</si>
  <si>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</si>
  <si>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</si>
  <si>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</si>
  <si>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</si>
  <si>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</si>
  <si>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</si>
  <si>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</si>
  <si>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</si>
  <si>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</si>
  <si>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</si>
  <si>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</si>
  <si>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</si>
  <si>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</si>
  <si>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</si>
  <si>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</si>
  <si>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</si>
  <si>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</si>
  <si>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</si>
  <si>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</si>
  <si>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</si>
  <si>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</si>
  <si>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</si>
  <si>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</si>
  <si>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</si>
  <si>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</si>
  <si>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</si>
  <si>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</si>
  <si>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</si>
  <si>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</si>
  <si>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</si>
  <si>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</si>
  <si>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</si>
  <si>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</si>
  <si>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</si>
  <si>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</si>
  <si>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</si>
  <si>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</si>
  <si>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</si>
  <si>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</si>
  <si>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</si>
  <si>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</si>
  <si>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</si>
  <si>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</si>
  <si>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</si>
  <si>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</si>
  <si>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</si>
  <si>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</si>
  <si>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</si>
  <si>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</si>
  <si>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</si>
  <si>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</si>
  <si>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</si>
  <si>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</si>
  <si>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</si>
  <si>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</si>
  <si>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</si>
  <si>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</si>
  <si>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</si>
  <si>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</si>
  <si>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</si>
  <si>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</si>
  <si>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</si>
  <si>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</si>
  <si>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</si>
  <si>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</si>
  <si>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</si>
  <si>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</si>
  <si>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</si>
  <si>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</si>
  <si>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</si>
  <si>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</si>
  <si>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</si>
  <si>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</si>
  <si>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</si>
  <si>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</si>
  <si>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</si>
  <si>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</si>
  <si>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</si>
  <si>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</si>
  <si>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</si>
  <si>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</si>
  <si>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</si>
  <si>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</si>
  <si>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</si>
  <si>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</si>
  <si>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</si>
  <si>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</si>
  <si>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</si>
  <si>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</si>
  <si>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</si>
  <si>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</si>
  <si>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</si>
  <si>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</si>
  <si>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</si>
  <si>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</si>
  <si>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</si>
  <si>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</si>
  <si>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</si>
  <si>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</si>
  <si>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</si>
  <si>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</si>
  <si>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</si>
  <si>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</si>
  <si>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</si>
  <si>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</si>
  <si>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</si>
  <si>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</si>
  <si>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</si>
  <si>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</si>
  <si>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</si>
  <si>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</si>
  <si>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</si>
  <si>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</si>
  <si>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</si>
  <si>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</si>
  <si>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</si>
  <si>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</si>
  <si>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</si>
  <si>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</si>
  <si>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</si>
  <si>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</si>
  <si>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</si>
  <si>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</si>
  <si>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</si>
  <si>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</si>
  <si>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</si>
  <si>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</si>
  <si>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</si>
  <si>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</si>
  <si>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</si>
  <si>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</si>
  <si>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</si>
  <si>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</si>
  <si>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</si>
  <si>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</si>
  <si>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</si>
  <si>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</si>
  <si>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</si>
  <si>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</si>
  <si>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</si>
  <si>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</si>
  <si>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</si>
  <si>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</si>
  <si>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</si>
  <si>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</si>
  <si>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</si>
  <si>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</si>
  <si>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</si>
  <si>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</si>
  <si>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</si>
  <si>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</si>
  <si>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</si>
  <si>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</si>
  <si>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</si>
  <si>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</si>
  <si>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</si>
  <si>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</si>
  <si>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</si>
  <si>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</si>
  <si>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</si>
  <si>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</si>
  <si>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</si>
  <si>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</si>
  <si>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</si>
  <si>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</si>
  <si>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</si>
  <si>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</si>
  <si>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</si>
  <si>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</si>
  <si>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</si>
  <si>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</si>
  <si>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</si>
  <si>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</si>
  <si>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</si>
  <si>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</si>
  <si>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</si>
  <si>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</si>
  <si>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</si>
  <si>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</si>
  <si>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</si>
  <si>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</si>
  <si>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</si>
  <si>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</si>
  <si>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</si>
  <si>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</si>
  <si>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</si>
  <si>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</si>
  <si>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</si>
  <si>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</si>
  <si>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</si>
  <si>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</si>
  <si>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</si>
  <si>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</si>
  <si>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</si>
  <si>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</si>
  <si>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</si>
  <si>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</si>
  <si>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</si>
  <si>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</si>
  <si>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</si>
  <si>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</si>
  <si>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</si>
  <si>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</si>
  <si>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</si>
  <si>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</si>
  <si>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</si>
  <si>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</si>
  <si>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</si>
  <si>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</si>
  <si>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</si>
  <si>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</si>
  <si>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</si>
  <si>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</si>
  <si>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</si>
  <si>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</si>
  <si>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</si>
  <si>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</si>
  <si>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</si>
  <si>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</si>
  <si>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</si>
  <si>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</si>
  <si>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</si>
  <si>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</si>
  <si>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</si>
  <si>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</si>
  <si>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</si>
  <si>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</si>
  <si>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</si>
  <si>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</si>
  <si>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</si>
  <si>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</si>
  <si>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</si>
  <si>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</si>
  <si>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</si>
  <si>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</si>
  <si>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</si>
  <si>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</si>
  <si>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</si>
  <si>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</si>
  <si>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</si>
  <si>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</si>
  <si>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</si>
  <si>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</si>
  <si>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</si>
  <si>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</si>
  <si>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</si>
  <si>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</si>
  <si>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</si>
  <si>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</si>
  <si>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</si>
  <si>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</si>
  <si>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</si>
  <si>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</si>
  <si>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</si>
  <si>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</si>
  <si>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</si>
  <si>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</si>
  <si>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</si>
  <si>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</si>
  <si>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</si>
  <si>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</si>
  <si>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</si>
  <si>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</si>
  <si>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</si>
  <si>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</si>
  <si>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</si>
  <si>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</si>
  <si>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</si>
  <si>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</si>
  <si>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</si>
  <si>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</si>
  <si>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</si>
  <si>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</si>
  <si>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</si>
  <si>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</si>
  <si>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</si>
  <si>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</si>
  <si>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</si>
  <si>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</si>
  <si>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</si>
  <si>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</si>
  <si>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</si>
  <si>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</si>
  <si>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</si>
  <si>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</si>
  <si>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</si>
  <si>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</si>
  <si>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</si>
  <si>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</si>
  <si>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</si>
  <si>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</si>
  <si>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</si>
  <si>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</si>
  <si>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</si>
  <si>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</si>
  <si>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</si>
  <si>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</si>
  <si>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</si>
  <si>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</si>
  <si>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</si>
  <si>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</si>
  <si>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</si>
  <si>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</si>
  <si>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</si>
  <si>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</si>
  <si>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</si>
  <si>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</si>
  <si>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</si>
  <si>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</si>
  <si>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</si>
  <si>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</si>
  <si>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</si>
  <si>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</si>
  <si>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</si>
  <si>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</si>
  <si>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</si>
  <si>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</si>
  <si>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</si>
  <si>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</si>
  <si>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</si>
  <si>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</si>
  <si>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</si>
  <si>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</si>
  <si>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</si>
  <si>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</si>
  <si>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</si>
  <si>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</si>
  <si>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</si>
  <si>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</si>
  <si>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</si>
  <si>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</si>
  <si>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</si>
  <si>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</si>
  <si>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</si>
  <si>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</si>
  <si>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</si>
  <si>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</si>
  <si>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</si>
  <si>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</si>
  <si>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</si>
  <si>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</si>
  <si>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</si>
  <si>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</si>
  <si>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</si>
  <si>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</si>
  <si>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</si>
  <si>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</si>
  <si>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</si>
  <si>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</si>
  <si>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</si>
  <si>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</si>
  <si>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</si>
  <si>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</si>
  <si>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</si>
  <si>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</si>
  <si>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</si>
  <si>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</si>
  <si>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</si>
  <si>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</si>
  <si>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</si>
  <si>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</si>
  <si>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</si>
  <si>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</si>
  <si>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</si>
  <si>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</si>
  <si>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</si>
  <si>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</si>
  <si>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</si>
  <si>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</si>
  <si>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</si>
  <si>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</si>
  <si>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</si>
  <si>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</si>
  <si>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</si>
  <si>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</si>
  <si>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</si>
  <si>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</si>
  <si>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</si>
  <si>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</si>
  <si>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</si>
  <si>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</si>
  <si>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</si>
  <si>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</si>
  <si>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</si>
  <si>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</si>
  <si>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</si>
  <si>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</si>
  <si>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</si>
  <si>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</si>
  <si>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</si>
  <si>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</si>
  <si>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</si>
  <si>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</si>
  <si>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</si>
  <si>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</si>
  <si>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</si>
  <si>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</si>
  <si>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</si>
  <si>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</si>
  <si>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</si>
  <si>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</si>
  <si>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</si>
  <si>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</si>
  <si>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</si>
  <si>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</si>
  <si>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</si>
  <si>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</si>
  <si>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</si>
  <si>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</si>
  <si>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</si>
  <si>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</si>
  <si>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</si>
  <si>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</si>
  <si>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</si>
  <si>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</si>
  <si>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</si>
  <si>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</si>
  <si>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</si>
  <si>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</si>
  <si>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</si>
  <si>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</si>
  <si>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</si>
  <si>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</si>
  <si>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</si>
  <si>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</si>
  <si>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</si>
  <si>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</si>
  <si>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</si>
  <si>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</si>
  <si>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</si>
  <si>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</si>
  <si>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</si>
  <si>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</si>
  <si>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</si>
  <si>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</si>
  <si>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</si>
  <si>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</si>
  <si>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</si>
  <si>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</si>
  <si>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</si>
  <si>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</si>
  <si>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</si>
  <si>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</si>
  <si>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</si>
  <si>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</si>
  <si>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</si>
  <si>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</si>
  <si>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</si>
  <si>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</si>
  <si>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</si>
  <si>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</si>
  <si>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</si>
  <si>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</si>
  <si>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</si>
  <si>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</si>
  <si>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</si>
  <si>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</si>
  <si>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</si>
  <si>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</si>
  <si>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</si>
  <si>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</si>
  <si>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</si>
  <si>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</si>
  <si>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</si>
  <si>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</si>
  <si>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</si>
  <si>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</si>
  <si>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</si>
  <si>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</si>
  <si>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</si>
  <si>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</si>
  <si>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</si>
  <si>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</si>
  <si>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</si>
  <si>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</si>
  <si>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</si>
  <si>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</si>
  <si>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</si>
  <si>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</si>
  <si>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</si>
  <si>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</si>
  <si>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</si>
  <si>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</si>
  <si>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</si>
  <si>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</si>
  <si>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</si>
  <si>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</si>
  <si>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</si>
  <si>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</si>
  <si>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</si>
  <si>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</si>
  <si>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</si>
  <si>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</si>
  <si>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</si>
  <si>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</si>
  <si>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</si>
  <si>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</si>
  <si>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</si>
  <si>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</si>
  <si>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</si>
  <si>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</si>
  <si>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</si>
  <si>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</si>
  <si>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</si>
  <si>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</si>
  <si>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</si>
  <si>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</si>
  <si>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</si>
  <si>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</si>
  <si>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</si>
  <si>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</si>
  <si>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</si>
  <si>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</si>
  <si>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</si>
  <si>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</si>
  <si>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</si>
  <si>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</si>
  <si>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</si>
  <si>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</si>
  <si>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</si>
  <si>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</si>
  <si>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</si>
  <si>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</si>
  <si>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</si>
  <si>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</si>
  <si>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</si>
  <si>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</si>
  <si>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</si>
  <si>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</si>
  <si>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</si>
  <si>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</si>
  <si>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</si>
  <si>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</si>
  <si>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</si>
  <si>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</si>
  <si>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</si>
  <si>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</si>
  <si>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</si>
  <si>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</si>
  <si>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</si>
  <si>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</si>
  <si>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</si>
  <si>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</si>
  <si>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</si>
  <si>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</si>
  <si>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</si>
  <si>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</si>
  <si>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</si>
  <si>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</si>
  <si>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</si>
  <si>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</si>
  <si>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</si>
  <si>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</si>
  <si>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</si>
  <si>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</si>
  <si>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</si>
  <si>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</si>
  <si>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</si>
  <si>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</si>
  <si>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</si>
  <si>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</si>
  <si>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</si>
  <si>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</si>
  <si>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</si>
  <si>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</si>
  <si>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</si>
  <si>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</si>
  <si>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</si>
  <si>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</si>
  <si>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</si>
  <si>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</si>
  <si>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</si>
  <si>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</si>
  <si>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</si>
  <si>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</si>
  <si>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</si>
  <si>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</si>
  <si>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</si>
  <si>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</si>
  <si>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</si>
  <si>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</si>
  <si>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</si>
  <si>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</si>
  <si>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</si>
  <si>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</si>
  <si>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</si>
  <si>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</si>
  <si>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</si>
  <si>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</si>
  <si>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</si>
  <si>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</si>
  <si>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</si>
  <si>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</si>
  <si>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</si>
  <si>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</si>
  <si>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</si>
  <si>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</si>
  <si>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</si>
  <si>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</si>
  <si>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</si>
  <si>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</si>
  <si>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</si>
  <si>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</si>
  <si>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</si>
  <si>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</si>
  <si>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</si>
  <si>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</si>
  <si>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</si>
  <si>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</si>
  <si>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</si>
  <si>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</si>
  <si>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</si>
  <si>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</si>
  <si>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</si>
  <si>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</si>
  <si>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</si>
  <si>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</si>
  <si>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</si>
  <si>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</si>
  <si>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</si>
  <si>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</si>
  <si>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</si>
  <si>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</si>
  <si>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</si>
  <si>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</si>
  <si>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</si>
  <si>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</si>
  <si>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</si>
  <si>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</si>
  <si>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</si>
  <si>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</si>
  <si>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</si>
  <si>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</si>
  <si>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</si>
  <si>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</si>
  <si>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</si>
  <si>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</si>
  <si>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</si>
  <si>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</si>
  <si>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</si>
  <si>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</si>
  <si>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</si>
  <si>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</si>
  <si>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</si>
  <si>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</si>
  <si>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</si>
  <si>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</si>
  <si>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</si>
  <si>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</si>
  <si>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</si>
  <si>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</si>
  <si>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</si>
  <si>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</si>
  <si>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</si>
  <si>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</si>
  <si>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</si>
  <si>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</si>
  <si>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</si>
  <si>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</si>
  <si>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</si>
  <si>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</si>
  <si>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</si>
  <si>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</si>
  <si>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</si>
  <si>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</si>
  <si>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</si>
  <si>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</si>
  <si>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</si>
  <si>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</si>
  <si>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</si>
  <si>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</si>
  <si>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</si>
  <si>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</si>
  <si>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</si>
  <si>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</si>
  <si>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</si>
  <si>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</si>
  <si>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</si>
  <si>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</si>
  <si>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</si>
  <si>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</si>
  <si>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</si>
  <si>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</si>
  <si>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</si>
  <si>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</si>
  <si>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</si>
  <si>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</si>
  <si>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</si>
  <si>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</si>
  <si>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</si>
  <si>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</si>
  <si>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</si>
  <si>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</si>
  <si>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</si>
  <si>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</si>
  <si>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</si>
  <si>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</si>
  <si>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</si>
  <si>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</si>
  <si>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</si>
  <si>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</si>
  <si>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</si>
  <si>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</si>
  <si>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</si>
  <si>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</si>
  <si>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</si>
  <si>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</si>
  <si>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</si>
  <si>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</si>
  <si>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</si>
  <si>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</si>
  <si>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</si>
  <si>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</si>
  <si>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</si>
  <si>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</si>
  <si>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</si>
  <si>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</si>
  <si>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</si>
  <si>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</si>
  <si>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</si>
  <si>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</si>
  <si>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</si>
  <si>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</si>
  <si>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</si>
  <si>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</si>
  <si>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</si>
  <si>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</si>
  <si>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</si>
  <si>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</si>
  <si>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</si>
  <si>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</si>
  <si>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</si>
  <si>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</si>
  <si>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</si>
  <si>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</si>
  <si>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</si>
  <si>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</si>
  <si>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</si>
  <si>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</si>
  <si>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</si>
  <si>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</si>
  <si>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</si>
  <si>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</si>
  <si>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</si>
  <si>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</si>
  <si>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</si>
  <si>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</si>
  <si>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</si>
  <si>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</si>
  <si>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</si>
  <si>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</si>
  <si>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</si>
  <si>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</si>
  <si>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</si>
  <si>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</si>
  <si>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</si>
  <si>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</si>
  <si>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</si>
  <si>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</si>
  <si>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</si>
  <si>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</si>
  <si>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</si>
  <si>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</si>
  <si>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</si>
  <si>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</si>
  <si>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</si>
  <si>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</si>
  <si>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</si>
  <si>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</si>
  <si>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</si>
  <si>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</si>
  <si>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</si>
  <si>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</si>
  <si>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</si>
  <si>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</si>
  <si>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</si>
  <si>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</si>
  <si>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</si>
  <si>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</si>
  <si>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</si>
  <si>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</si>
  <si>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</si>
  <si>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</si>
  <si>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</si>
  <si>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</si>
  <si>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</si>
  <si>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</si>
  <si>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</si>
  <si>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</si>
  <si>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</si>
  <si>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</si>
  <si>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</si>
  <si>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</si>
  <si>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</si>
  <si>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</si>
  <si>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</si>
  <si>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</si>
  <si>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</si>
  <si>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</si>
  <si>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</si>
  <si>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</si>
  <si>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</si>
  <si>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</si>
  <si>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</si>
  <si>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</si>
  <si>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</si>
  <si>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</si>
  <si>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</si>
  <si>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</si>
  <si>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</si>
  <si>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</si>
  <si>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</si>
  <si>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</si>
  <si>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</si>
  <si>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</si>
  <si>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</si>
  <si>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</si>
  <si>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</si>
  <si>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</si>
  <si>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</si>
  <si>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</si>
  <si>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</si>
  <si>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</si>
  <si>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</si>
  <si>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</si>
  <si>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</si>
  <si>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</si>
  <si>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</si>
  <si>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</si>
  <si>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</si>
  <si>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</si>
  <si>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</si>
  <si>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</si>
  <si>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</si>
  <si>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</si>
  <si>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</si>
  <si>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</si>
  <si>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</si>
  <si>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</si>
  <si>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</si>
  <si>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</si>
  <si>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</si>
  <si>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</si>
  <si>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</si>
  <si>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</si>
  <si>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</si>
  <si>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</si>
  <si>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</si>
  <si>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</si>
  <si>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</si>
  <si>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</si>
  <si>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</si>
  <si>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</si>
  <si>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</si>
  <si>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</si>
  <si>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</si>
  <si>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</si>
  <si>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</si>
  <si>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</si>
  <si>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</si>
  <si>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</si>
  <si>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</si>
  <si>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</si>
  <si>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</si>
  <si>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</si>
  <si>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</si>
  <si>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</si>
  <si>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</si>
  <si>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</si>
  <si>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</si>
  <si>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</si>
  <si>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</si>
  <si>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</si>
  <si>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</si>
  <si>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</si>
  <si>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</si>
  <si>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</si>
  <si>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</si>
  <si>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</si>
  <si>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</si>
  <si>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</si>
  <si>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</si>
  <si>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</si>
  <si>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</si>
  <si>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</si>
  <si>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</si>
  <si>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</si>
  <si>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</si>
  <si>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</si>
  <si>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</si>
  <si>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</si>
  <si>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</si>
  <si>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</si>
  <si>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</si>
  <si>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</si>
  <si>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</si>
  <si>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</si>
  <si>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</si>
  <si>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</si>
  <si>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</si>
  <si>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</si>
  <si>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</si>
  <si>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</si>
  <si>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</si>
  <si>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</si>
  <si>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</si>
  <si>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</si>
  <si>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</si>
  <si>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</si>
  <si>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</si>
  <si>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</si>
  <si>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</si>
  <si>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</si>
  <si>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</si>
  <si>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</si>
  <si>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</si>
  <si>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</si>
  <si>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</si>
  <si>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</si>
  <si>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</si>
  <si>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</si>
  <si>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</si>
  <si>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</si>
  <si>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</si>
  <si>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</si>
  <si>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</si>
  <si>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</si>
  <si>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</si>
  <si>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</si>
  <si>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</si>
  <si>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</si>
  <si>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</si>
  <si>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</si>
  <si>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</si>
  <si>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</si>
  <si>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</si>
  <si>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</si>
  <si>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</si>
  <si>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</si>
  <si>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</si>
  <si>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</si>
  <si>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</si>
  <si>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</si>
  <si>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</si>
  <si>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</si>
  <si>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</si>
  <si>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</si>
  <si>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</si>
  <si>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</si>
  <si>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</si>
  <si>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</si>
  <si>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</si>
  <si>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</si>
  <si>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</si>
  <si>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</si>
  <si>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</si>
  <si>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</si>
  <si>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</si>
  <si>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</si>
  <si>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</si>
  <si>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</si>
  <si>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</si>
  <si>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</si>
  <si>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</si>
  <si>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</si>
  <si>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</si>
  <si>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</si>
  <si>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</si>
  <si>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</si>
  <si>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</si>
  <si>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</si>
  <si>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</si>
  <si>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</si>
  <si>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</si>
  <si>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</si>
  <si>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</si>
  <si>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</si>
  <si>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</si>
  <si>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</si>
  <si>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</si>
  <si>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</si>
  <si>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</si>
  <si>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</si>
  <si>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</si>
  <si>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</si>
  <si>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</si>
  <si>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</si>
  <si>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</si>
  <si>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</si>
  <si>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</si>
  <si>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</si>
  <si>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</si>
  <si>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</si>
  <si>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</si>
  <si>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</si>
  <si>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</si>
  <si>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</si>
  <si>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</si>
  <si>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</si>
  <si>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</si>
  <si>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</si>
  <si>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</si>
  <si>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</si>
  <si>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</si>
  <si>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</si>
  <si>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</si>
  <si>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</si>
  <si>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</si>
  <si>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</si>
  <si>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</si>
  <si>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</si>
  <si>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</si>
  <si>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</si>
  <si>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</si>
  <si>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</si>
  <si>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</si>
  <si>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</si>
  <si>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</si>
  <si>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</si>
  <si>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</si>
  <si>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</si>
  <si>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</si>
  <si>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</si>
  <si>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</si>
  <si>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</si>
  <si>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</si>
  <si>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</si>
  <si>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</si>
  <si>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</si>
  <si>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</si>
  <si>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</si>
  <si>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</si>
  <si>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</si>
  <si>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</si>
  <si>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</si>
  <si>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</si>
  <si>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</si>
  <si>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</si>
  <si>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</si>
  <si>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</si>
  <si>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</si>
  <si>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</si>
  <si>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</si>
  <si>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</si>
  <si>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</si>
  <si>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</si>
  <si>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</si>
  <si>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</si>
  <si>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</si>
  <si>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</si>
  <si>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</si>
  <si>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</si>
  <si>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</si>
  <si>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</si>
  <si>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</si>
  <si>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</si>
  <si>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</si>
  <si>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</si>
  <si>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</si>
  <si>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</si>
  <si>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</si>
  <si>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</si>
  <si>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</si>
  <si>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</si>
  <si>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</si>
  <si>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</si>
  <si>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</si>
  <si>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</si>
  <si>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</si>
  <si>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</si>
  <si>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</si>
  <si>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</si>
  <si>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</si>
  <si>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</si>
  <si>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</si>
  <si>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</si>
  <si>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</si>
  <si>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</si>
  <si>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</si>
  <si>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</si>
  <si>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</si>
  <si>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</si>
  <si>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</si>
  <si>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</si>
  <si>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</si>
  <si>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</si>
  <si>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</si>
  <si>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</si>
  <si>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</si>
  <si>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</si>
  <si>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</si>
  <si>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</si>
  <si>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</si>
  <si>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</si>
  <si>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</si>
  <si>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</si>
  <si>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</si>
  <si>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</si>
  <si>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</si>
  <si>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</si>
  <si>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</si>
  <si>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</si>
  <si>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</si>
  <si>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</si>
  <si>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</si>
  <si>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</si>
  <si>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</si>
  <si>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</si>
  <si>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</si>
  <si>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</si>
  <si>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</si>
  <si>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</si>
  <si>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</si>
  <si>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</si>
  <si>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</si>
  <si>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</si>
  <si>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</si>
  <si>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</si>
  <si>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</si>
  <si>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</si>
  <si>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</si>
  <si>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</si>
  <si>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</si>
  <si>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</si>
  <si>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</si>
  <si>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</si>
  <si>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</si>
  <si>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</si>
  <si>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</si>
  <si>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</si>
  <si>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</si>
  <si>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</si>
  <si>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</si>
  <si>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</si>
  <si>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</si>
  <si>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</si>
  <si>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</si>
  <si>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</si>
  <si>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</si>
  <si>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</si>
  <si>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</si>
  <si>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</si>
  <si>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</si>
  <si>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</si>
  <si>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</si>
  <si>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</si>
  <si>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</si>
  <si>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</si>
  <si>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</si>
  <si>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</si>
  <si>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</si>
  <si>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</si>
  <si>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</si>
  <si>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</si>
  <si>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</si>
  <si>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</si>
  <si>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</si>
  <si>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</si>
  <si>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</si>
  <si>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</si>
  <si>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</si>
  <si>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</si>
  <si>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</si>
  <si>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</si>
  <si>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</si>
  <si>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</si>
  <si>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</si>
  <si>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</si>
  <si>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</si>
  <si>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</si>
  <si>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</si>
  <si>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</si>
  <si>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</si>
  <si>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</si>
  <si>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</si>
  <si>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</si>
  <si>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</si>
  <si>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</si>
  <si>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</si>
  <si>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</si>
  <si>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</si>
  <si>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</si>
  <si>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</si>
  <si>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</si>
  <si>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</si>
  <si>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</si>
  <si>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</si>
  <si>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</si>
  <si>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</si>
  <si>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</si>
  <si>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</si>
  <si>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</si>
  <si>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</si>
  <si>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</si>
  <si>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</si>
  <si>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</si>
  <si>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</si>
  <si>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</si>
  <si>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</si>
  <si>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</si>
  <si>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</si>
  <si>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</si>
  <si>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</si>
  <si>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</si>
  <si>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</si>
  <si>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</si>
  <si>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</si>
  <si>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</si>
  <si>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</si>
  <si>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</si>
  <si>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</si>
  <si>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</si>
  <si>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</si>
  <si>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</si>
  <si>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</si>
  <si>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</si>
  <si>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</si>
  <si>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</si>
  <si>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</si>
  <si>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</si>
  <si>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</si>
  <si>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</si>
  <si>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</si>
  <si>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</si>
  <si>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</si>
  <si>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</si>
  <si>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</si>
  <si>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</si>
  <si>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</si>
  <si>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</si>
  <si>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</si>
  <si>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</si>
  <si>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</si>
  <si>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</si>
  <si>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</si>
  <si>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</si>
  <si>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</si>
  <si>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</si>
  <si>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</si>
  <si>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</si>
  <si>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</si>
  <si>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</si>
  <si>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</si>
  <si>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</si>
  <si>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</si>
  <si>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</si>
  <si>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</si>
  <si>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</si>
  <si>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</si>
  <si>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</si>
  <si>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</si>
  <si>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</si>
  <si>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</si>
  <si>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</si>
  <si>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</si>
  <si>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</si>
  <si>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</si>
  <si>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</si>
  <si>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</si>
  <si>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</si>
  <si>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</si>
  <si>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</si>
  <si>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</si>
  <si>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</si>
  <si>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</si>
  <si>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</si>
  <si>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</si>
  <si>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</si>
  <si>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</si>
  <si>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</si>
  <si>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</si>
  <si>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</si>
  <si>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</si>
  <si>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</si>
  <si>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</si>
  <si>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</si>
  <si>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</si>
  <si>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</si>
  <si>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</si>
  <si>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</si>
  <si>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</si>
  <si>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</si>
  <si>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</si>
  <si>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</si>
  <si>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</si>
  <si>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</si>
  <si>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</si>
  <si>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</si>
  <si>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</si>
  <si>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</si>
  <si>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</si>
  <si>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</si>
  <si>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</si>
  <si>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</si>
  <si>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</si>
  <si>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</si>
  <si>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</si>
  <si>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</si>
  <si>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</si>
  <si>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</si>
  <si>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</si>
  <si>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</si>
  <si>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</si>
  <si>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</si>
  <si>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</si>
  <si>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</si>
  <si>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</si>
  <si>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</si>
  <si>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</si>
  <si>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</si>
  <si>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</si>
  <si>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</si>
  <si>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</si>
  <si>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</si>
  <si>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</si>
  <si>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</si>
  <si>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</si>
  <si>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</si>
  <si>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</si>
  <si>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</si>
  <si>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</si>
  <si>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</si>
  <si>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</si>
  <si>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</si>
  <si>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</si>
  <si>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</si>
  <si>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</si>
  <si>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</si>
  <si>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</si>
  <si>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</si>
  <si>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</si>
  <si>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</si>
  <si>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</si>
  <si>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</si>
  <si>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</si>
  <si>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</si>
  <si>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</si>
  <si>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</si>
  <si>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</si>
  <si>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</si>
  <si>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</si>
  <si>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</si>
  <si>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</si>
  <si>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</si>
  <si>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</si>
  <si>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</si>
  <si>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</si>
  <si>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</si>
  <si>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</si>
  <si>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</si>
  <si>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</si>
  <si>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</si>
  <si>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</si>
  <si>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</si>
  <si>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</si>
  <si>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</si>
  <si>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</si>
  <si>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</si>
  <si>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</si>
  <si>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</si>
  <si>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</si>
  <si>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</si>
  <si>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</si>
  <si>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</si>
  <si>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</si>
  <si>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</si>
  <si>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</si>
  <si>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</si>
  <si>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</si>
  <si>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</si>
  <si>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</si>
  <si>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</si>
  <si>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</si>
  <si>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</si>
  <si>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</si>
  <si>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</si>
  <si>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</si>
  <si>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</si>
  <si>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</si>
  <si>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</si>
  <si>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</si>
  <si>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</si>
  <si>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</si>
  <si>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</si>
  <si>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</si>
  <si>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</si>
  <si>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</si>
  <si>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</si>
  <si>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</si>
  <si>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</si>
  <si>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</si>
  <si>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</si>
  <si>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</si>
  <si>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</si>
  <si>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</si>
  <si>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</si>
  <si>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</si>
  <si>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</si>
  <si>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</si>
  <si>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</si>
  <si>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</si>
  <si>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</si>
  <si>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</si>
  <si>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</si>
  <si>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</si>
  <si>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</si>
  <si>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</si>
  <si>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</si>
  <si>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</si>
  <si>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</si>
  <si>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</si>
  <si>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</si>
  <si>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</si>
  <si>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</si>
  <si>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</si>
  <si>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</si>
  <si>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</si>
  <si>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</si>
  <si>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</si>
  <si>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</si>
  <si>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</si>
  <si>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</si>
  <si>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</si>
  <si>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</si>
  <si>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</si>
  <si>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</si>
  <si>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</si>
  <si>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</si>
  <si>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</si>
  <si>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</si>
  <si>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</si>
  <si>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</si>
  <si>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</si>
  <si>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</si>
  <si>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</si>
  <si>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</si>
  <si>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</si>
  <si>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</si>
  <si>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</si>
  <si>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</si>
  <si>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</si>
  <si>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</si>
  <si>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</si>
  <si>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</si>
  <si>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</si>
  <si>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</si>
  <si>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</si>
  <si>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</si>
  <si>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</si>
  <si>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</si>
  <si>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</si>
  <si>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</si>
  <si>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</si>
  <si>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</si>
  <si>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</si>
  <si>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</si>
  <si>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</si>
  <si>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</si>
  <si>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</si>
  <si>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</si>
  <si>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</si>
  <si>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</si>
  <si>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</si>
  <si>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</si>
  <si>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</si>
  <si>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</si>
  <si>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</si>
  <si>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</si>
  <si>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</si>
  <si>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</si>
  <si>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</si>
  <si>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</si>
  <si>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</si>
  <si>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</si>
  <si>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</si>
  <si>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</si>
  <si>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</si>
  <si>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</si>
  <si>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</si>
  <si>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</si>
  <si>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</si>
  <si>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</si>
  <si>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</si>
  <si>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</si>
  <si>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</si>
  <si>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</si>
  <si>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</si>
  <si>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</si>
  <si>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</si>
  <si>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</si>
  <si>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</si>
  <si>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</si>
  <si>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</si>
  <si>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</si>
  <si>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</si>
  <si>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</si>
  <si>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</si>
  <si>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</si>
  <si>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</si>
  <si>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</si>
  <si>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</si>
  <si>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</si>
  <si>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</si>
  <si>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</si>
  <si>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</si>
  <si>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</si>
  <si>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</si>
  <si>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</si>
  <si>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</si>
  <si>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</si>
  <si>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</si>
  <si>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</si>
  <si>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</si>
  <si>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</si>
  <si>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</si>
  <si>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</si>
  <si>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</si>
  <si>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</si>
  <si>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</si>
  <si>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</si>
  <si>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</si>
  <si>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</si>
  <si>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</si>
  <si>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</si>
  <si>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</si>
  <si>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</si>
  <si>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</si>
  <si>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</si>
  <si>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</si>
  <si>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</si>
  <si>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</si>
  <si>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</si>
  <si>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</si>
  <si>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</si>
  <si>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</si>
  <si>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</si>
  <si>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</si>
  <si>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</si>
  <si>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</si>
  <si>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</si>
  <si>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</si>
  <si>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</si>
  <si>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</si>
  <si>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</si>
  <si>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</si>
  <si>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</si>
  <si>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</si>
  <si>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</si>
  <si>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</si>
  <si>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</si>
  <si>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</si>
  <si>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</si>
  <si>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</si>
  <si>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</si>
  <si>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</si>
  <si>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</si>
  <si>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</si>
  <si>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</si>
  <si>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</si>
  <si>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</si>
  <si>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</si>
  <si>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</si>
  <si>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</si>
  <si>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</si>
  <si>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</si>
  <si>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</si>
  <si>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</si>
  <si>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</si>
  <si>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</si>
  <si>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</si>
  <si>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</si>
  <si>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</si>
  <si>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</si>
  <si>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</si>
  <si>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</si>
  <si>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</si>
  <si>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</si>
  <si>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</si>
  <si>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</si>
  <si>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</si>
  <si>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</si>
  <si>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</si>
  <si>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</si>
  <si>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</si>
  <si>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</si>
  <si>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</si>
  <si>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</si>
  <si>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</si>
  <si>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</si>
  <si>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</si>
  <si>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</si>
  <si>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</si>
  <si>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</si>
  <si>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</si>
  <si>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</si>
  <si>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</si>
  <si>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</si>
  <si>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</si>
  <si>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</si>
  <si>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</si>
  <si>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</si>
  <si>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</si>
  <si>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</si>
  <si>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</si>
  <si>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</si>
  <si>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</si>
  <si>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</si>
  <si>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</si>
  <si>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</si>
  <si>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</si>
  <si>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</si>
  <si>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</si>
  <si>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</si>
  <si>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</si>
  <si>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</si>
  <si>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</si>
  <si>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</si>
  <si>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</si>
  <si>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</si>
  <si>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</si>
  <si>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</si>
  <si>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</si>
  <si>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</si>
  <si>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</si>
  <si>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</si>
  <si>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</si>
  <si>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</si>
  <si>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</si>
  <si>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</si>
  <si>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</si>
  <si>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</si>
  <si>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</si>
  <si>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</si>
  <si>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</si>
  <si>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</si>
  <si>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</si>
  <si>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</si>
  <si>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</si>
  <si>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</si>
  <si>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</si>
  <si>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</si>
  <si>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</si>
  <si>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</si>
  <si>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</si>
  <si>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</si>
  <si>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</si>
  <si>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</si>
  <si>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</si>
  <si>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</si>
  <si>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</si>
  <si>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</si>
  <si>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</si>
  <si>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</si>
  <si>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</si>
  <si>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</si>
  <si>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</si>
  <si>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</si>
  <si>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</si>
  <si>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</si>
  <si>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</si>
  <si>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</si>
  <si>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</si>
  <si>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</si>
  <si>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</si>
  <si>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</si>
  <si>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</si>
  <si>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</si>
  <si>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</si>
  <si>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</si>
  <si>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</si>
  <si>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</si>
  <si>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</si>
  <si>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</si>
  <si>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</si>
  <si>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</si>
  <si>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</si>
  <si>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</si>
  <si>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</si>
  <si>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</si>
  <si>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</si>
  <si>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</si>
  <si>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</si>
  <si>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</si>
  <si>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</si>
  <si>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</si>
  <si>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</si>
  <si>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</si>
  <si>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</si>
  <si>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</si>
  <si>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</si>
  <si>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</si>
  <si>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</si>
  <si>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</si>
  <si>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</si>
  <si>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</si>
  <si>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</si>
  <si>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</si>
  <si>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</si>
  <si>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</si>
  <si>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</si>
  <si>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</si>
  <si>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</si>
  <si>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</si>
  <si>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</si>
  <si>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</si>
  <si>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</si>
  <si>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</si>
  <si>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</si>
  <si>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</si>
  <si>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</si>
  <si>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</si>
  <si>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</si>
  <si>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</si>
  <si>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</si>
  <si>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</si>
  <si>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</si>
  <si>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</si>
  <si>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</si>
  <si>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</si>
  <si>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</si>
  <si>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</si>
  <si>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</si>
  <si>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</si>
  <si>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</si>
  <si>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</si>
  <si>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</si>
  <si>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</si>
  <si>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</si>
  <si>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</si>
  <si>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</si>
  <si>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</si>
  <si>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</si>
  <si>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</si>
  <si>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</si>
  <si>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</si>
  <si>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</si>
  <si>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</si>
  <si>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</si>
  <si>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</si>
  <si>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</si>
  <si>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</si>
  <si>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</si>
  <si>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</si>
  <si>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</si>
  <si>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</si>
  <si>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</si>
  <si>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</si>
  <si>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</si>
  <si>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</si>
  <si>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</si>
  <si>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</si>
  <si>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</si>
  <si>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</si>
  <si>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</si>
  <si>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</si>
  <si>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</si>
  <si>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</si>
  <si>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</si>
  <si>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</si>
  <si>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</si>
  <si>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</si>
  <si>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</si>
  <si>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</si>
  <si>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</si>
  <si>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</si>
  <si>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</si>
  <si>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</si>
  <si>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</si>
  <si>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</si>
  <si>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</si>
  <si>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</si>
  <si>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</si>
  <si>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</si>
  <si>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</si>
  <si>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</si>
  <si>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</si>
  <si>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</si>
  <si>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</si>
  <si>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</si>
  <si>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</si>
  <si>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</si>
  <si>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</si>
  <si>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</si>
  <si>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</si>
  <si>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</si>
  <si>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</si>
  <si>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</si>
  <si>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</si>
  <si>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</si>
  <si>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</si>
  <si>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</si>
  <si>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</si>
  <si>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</si>
  <si>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</si>
  <si>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</si>
  <si>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</si>
  <si>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</si>
  <si>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</si>
  <si>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</si>
  <si>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</si>
  <si>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</si>
  <si>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</si>
  <si>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</si>
  <si>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</si>
  <si>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</si>
  <si>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</si>
  <si>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</si>
  <si>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</si>
  <si>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</si>
  <si>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</si>
  <si>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</si>
  <si>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</si>
  <si>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</si>
  <si>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</si>
  <si>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</si>
  <si>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</si>
  <si>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</si>
  <si>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</si>
  <si>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</si>
  <si>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</si>
  <si>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</si>
  <si>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</si>
  <si>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</si>
  <si>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</si>
  <si>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</si>
  <si>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</si>
  <si>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</si>
  <si>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</si>
  <si>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</si>
  <si>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</si>
  <si>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</si>
  <si>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</si>
  <si>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</si>
  <si>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</si>
  <si>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</si>
  <si>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</si>
  <si>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</si>
  <si>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</si>
  <si>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</si>
  <si>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</si>
  <si>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</si>
  <si>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</si>
  <si>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</si>
  <si>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</si>
  <si>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</si>
  <si>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</si>
  <si>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</si>
  <si>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</si>
  <si>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</si>
  <si>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</si>
  <si>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</si>
  <si>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</si>
  <si>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</si>
  <si>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</si>
  <si>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</si>
  <si>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</si>
  <si>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</si>
  <si>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</si>
  <si>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</si>
  <si>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</si>
  <si>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</si>
  <si>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</si>
  <si>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</si>
  <si>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</si>
  <si>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</si>
  <si>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</si>
  <si>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</si>
  <si>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</si>
  <si>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</si>
  <si>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</si>
  <si>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</si>
  <si>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</si>
  <si>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</si>
  <si>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</si>
  <si>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</si>
  <si>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</si>
  <si>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</si>
  <si>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</si>
  <si>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</si>
  <si>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</si>
  <si>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</si>
  <si>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</si>
  <si>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</si>
  <si>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</si>
  <si>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</si>
  <si>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</si>
  <si>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</si>
  <si>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</si>
  <si>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</si>
  <si>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</si>
  <si>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</si>
  <si>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</si>
  <si>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</si>
  <si>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</si>
  <si>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</si>
  <si>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</si>
  <si>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</si>
  <si>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</si>
  <si>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</si>
  <si>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</si>
  <si>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</si>
  <si>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</si>
  <si>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</si>
  <si>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</si>
  <si>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</si>
  <si>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</si>
  <si>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</si>
  <si>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</si>
  <si>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</si>
  <si>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</si>
  <si>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</si>
  <si>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</si>
  <si>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</si>
  <si>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</si>
  <si>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</si>
  <si>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</si>
  <si>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</si>
  <si>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</si>
  <si>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</si>
  <si>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</si>
  <si>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</si>
  <si>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</si>
  <si>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</si>
  <si>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</si>
  <si>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</si>
  <si>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</si>
  <si>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</si>
  <si>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</si>
  <si>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</si>
  <si>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</si>
  <si>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</si>
  <si>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</si>
  <si>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</si>
  <si>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</si>
  <si>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</si>
  <si>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</si>
  <si>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</si>
  <si>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</si>
  <si>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</si>
  <si>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</si>
  <si>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</si>
  <si>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</si>
  <si>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</si>
  <si>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</si>
  <si>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</si>
  <si>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</si>
  <si>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</si>
  <si>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</si>
  <si>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</si>
  <si>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</si>
  <si>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</si>
  <si>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</si>
  <si>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</si>
  <si>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</si>
  <si>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</si>
  <si>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</si>
  <si>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</si>
  <si>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</si>
  <si>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</si>
  <si>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</si>
  <si>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</si>
  <si>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</si>
  <si>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</si>
  <si>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</si>
  <si>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</si>
  <si>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</si>
  <si>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</si>
  <si>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</si>
  <si>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</si>
  <si>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</si>
  <si>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</si>
  <si>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</si>
  <si>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</si>
  <si>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</si>
  <si>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</si>
  <si>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</si>
  <si>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</si>
  <si>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</si>
  <si>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</si>
  <si>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</si>
  <si>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</si>
  <si>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</si>
  <si>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</si>
  <si>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</si>
  <si>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</si>
  <si>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</si>
  <si>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</si>
  <si>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</si>
  <si>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</si>
  <si>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</si>
  <si>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</si>
  <si>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</si>
  <si>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</si>
  <si>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</si>
  <si>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</si>
  <si>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</si>
  <si>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</si>
  <si>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</si>
  <si>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</si>
  <si>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</si>
  <si>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</si>
  <si>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</si>
  <si>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</si>
  <si>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</si>
  <si>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</si>
  <si>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</si>
  <si>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</si>
  <si>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</si>
  <si>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</si>
  <si>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</si>
  <si>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</si>
  <si>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</si>
  <si>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</si>
  <si>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</si>
  <si>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</si>
  <si>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</si>
  <si>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</si>
  <si>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</si>
  <si>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</si>
  <si>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</si>
  <si>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</si>
  <si>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</si>
  <si>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</si>
  <si>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</si>
  <si>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</si>
  <si>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</si>
  <si>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</si>
  <si>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</si>
  <si>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</si>
  <si>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</si>
  <si>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</si>
  <si>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</si>
  <si>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</si>
  <si>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</si>
  <si>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</si>
  <si>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</si>
  <si>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</si>
  <si>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</si>
  <si>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</si>
  <si>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</si>
  <si>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</si>
  <si>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</si>
  <si>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</si>
  <si>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</si>
  <si>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</si>
  <si>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</si>
  <si>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</si>
  <si>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</si>
  <si>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</si>
  <si>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</si>
  <si>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</si>
  <si>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</si>
  <si>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</si>
  <si>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</si>
  <si>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</si>
  <si>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</si>
  <si>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</si>
  <si>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</si>
  <si>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</si>
  <si>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</si>
  <si>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</si>
  <si>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</si>
  <si>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</si>
  <si>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</si>
  <si>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</si>
  <si>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</si>
  <si>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</si>
  <si>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</si>
  <si>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</si>
  <si>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</si>
  <si>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</si>
  <si>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</si>
  <si>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</si>
  <si>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</si>
  <si>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</si>
  <si>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</si>
  <si>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</si>
  <si>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</si>
  <si>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</si>
  <si>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</si>
  <si>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</si>
  <si>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</si>
  <si>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</si>
  <si>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</si>
  <si>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</si>
  <si>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</si>
  <si>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</si>
  <si>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</si>
  <si>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</si>
  <si>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</si>
  <si>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</si>
  <si>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</si>
  <si>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</si>
  <si>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</si>
  <si>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</si>
  <si>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</si>
  <si>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</si>
  <si>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</si>
  <si>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</si>
  <si>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</si>
  <si>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</si>
  <si>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</si>
  <si>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</si>
  <si>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</si>
  <si>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</si>
  <si>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</si>
  <si>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</si>
  <si>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</si>
  <si>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</si>
  <si>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</si>
  <si>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</si>
  <si>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</si>
  <si>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</si>
  <si>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</si>
  <si>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</si>
  <si>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</si>
  <si>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</si>
  <si>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</si>
  <si>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</si>
  <si>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</si>
  <si>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</si>
  <si>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</si>
  <si>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</si>
  <si>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</si>
  <si>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</si>
  <si>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</si>
  <si>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</si>
  <si>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</si>
  <si>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</si>
  <si>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</si>
  <si>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</si>
  <si>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</si>
  <si>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</si>
  <si>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</si>
  <si>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</si>
  <si>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</si>
  <si>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</si>
  <si>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</si>
  <si>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</si>
  <si>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</si>
  <si>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</si>
  <si>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</si>
  <si>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</si>
  <si>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</si>
  <si>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</si>
  <si>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</si>
  <si>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</si>
  <si>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</si>
  <si>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</si>
  <si>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</si>
  <si>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</si>
  <si>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</si>
  <si>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</si>
  <si>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</si>
  <si>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</si>
  <si>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</si>
  <si>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</si>
  <si>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</si>
  <si>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</si>
  <si>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</si>
  <si>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</si>
  <si>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</si>
  <si>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</si>
  <si>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</si>
  <si>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</si>
  <si>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</si>
  <si>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</si>
  <si>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</si>
  <si>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</si>
  <si>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</si>
  <si>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</si>
  <si>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</si>
  <si>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</si>
  <si>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</si>
  <si>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</si>
  <si>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</si>
  <si>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</si>
  <si>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</si>
  <si>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</si>
  <si>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</si>
  <si>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</si>
  <si>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</si>
  <si>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</si>
  <si>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</si>
  <si>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</si>
  <si>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</si>
  <si>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</si>
  <si>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</si>
  <si>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</si>
  <si>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</si>
  <si>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</si>
  <si>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</si>
  <si>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</si>
  <si>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</si>
  <si>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</si>
  <si>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</si>
  <si>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</si>
  <si>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</si>
  <si>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</si>
  <si>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</si>
  <si>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</si>
  <si>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</si>
  <si>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</si>
  <si>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</si>
  <si>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</si>
  <si>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</si>
  <si>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</si>
  <si>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</si>
  <si>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</si>
  <si>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</si>
  <si>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</si>
  <si>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</si>
  <si>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</si>
  <si>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</si>
  <si>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</si>
  <si>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</si>
  <si>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</si>
  <si>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</si>
  <si>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</si>
  <si>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</si>
  <si>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</si>
  <si>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</si>
  <si>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</si>
  <si>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</si>
  <si>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</si>
  <si>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</si>
  <si>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</si>
  <si>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</si>
  <si>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</si>
  <si>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</si>
  <si>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</si>
  <si>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</si>
  <si>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</si>
  <si>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</si>
  <si>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</si>
  <si>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</si>
  <si>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</si>
  <si>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</si>
  <si>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</si>
  <si>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</si>
  <si>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</si>
  <si>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</si>
  <si>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</si>
  <si>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</si>
  <si>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</si>
  <si>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</si>
  <si>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</si>
  <si>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</si>
  <si>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</si>
  <si>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</si>
  <si>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</si>
  <si>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</si>
  <si>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</si>
  <si>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</si>
  <si>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</si>
  <si>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</si>
  <si>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</si>
  <si>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</si>
  <si>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</si>
  <si>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</si>
  <si>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</si>
  <si>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</si>
  <si>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</si>
  <si>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</si>
  <si>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</si>
  <si>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</si>
  <si>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</si>
  <si>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</si>
  <si>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</si>
  <si>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</si>
  <si>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</si>
  <si>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</si>
  <si>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</si>
  <si>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</si>
  <si>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</si>
  <si>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</si>
  <si>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</si>
  <si>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</si>
  <si>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</si>
  <si>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</si>
  <si>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</si>
  <si>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</si>
  <si>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</si>
  <si>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</si>
  <si>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</si>
  <si>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</si>
  <si>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</si>
  <si>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</si>
  <si>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</si>
  <si>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</si>
  <si>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</si>
  <si>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</si>
  <si>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</si>
  <si>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</si>
  <si>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</si>
  <si>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</si>
  <si>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</si>
  <si>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</si>
  <si>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</si>
  <si>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</si>
  <si>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</si>
  <si>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</si>
  <si>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</si>
  <si>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</si>
  <si>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</si>
  <si>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</si>
  <si>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</si>
  <si>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</si>
  <si>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</si>
  <si>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</si>
  <si>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</si>
  <si>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</si>
  <si>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</si>
  <si>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</si>
  <si>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</si>
  <si>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</si>
  <si>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</si>
  <si>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</si>
  <si>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</si>
  <si>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</si>
  <si>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</si>
  <si>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</si>
  <si>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</si>
  <si>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</si>
  <si>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</si>
  <si>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</si>
  <si>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</si>
  <si>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</si>
  <si>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</si>
  <si>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</si>
  <si>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</si>
  <si>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</si>
  <si>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</si>
  <si>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</si>
  <si>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</si>
  <si>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</si>
  <si>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</si>
  <si>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</si>
  <si>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</si>
  <si>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</si>
  <si>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</si>
  <si>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</si>
  <si>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</si>
  <si>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</si>
  <si>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</si>
  <si>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</si>
  <si>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</si>
  <si>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</si>
  <si>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</si>
  <si>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</si>
  <si>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</si>
  <si>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</si>
  <si>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</si>
  <si>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</si>
  <si>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</si>
  <si>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</si>
  <si>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</si>
  <si>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</si>
  <si>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</si>
  <si>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</si>
  <si>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</si>
  <si>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</si>
  <si>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</si>
  <si>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</si>
  <si>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</si>
  <si>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</si>
  <si>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</si>
  <si>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</si>
  <si>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</si>
  <si>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</si>
  <si>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</si>
  <si>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</si>
  <si>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</si>
  <si>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</si>
  <si>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</si>
  <si>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</si>
  <si>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</si>
  <si>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</si>
  <si>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</si>
  <si>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</si>
  <si>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</si>
  <si>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</si>
  <si>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</si>
  <si>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</si>
  <si>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</si>
  <si>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</si>
  <si>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</si>
  <si>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</si>
  <si>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</si>
  <si>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</si>
  <si>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</si>
  <si>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</si>
  <si>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</si>
  <si>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</si>
  <si>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</si>
  <si>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</si>
  <si>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</si>
  <si>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</si>
  <si>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</si>
  <si>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</si>
  <si>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</si>
  <si>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</si>
  <si>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</si>
  <si>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</si>
  <si>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</si>
  <si>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</si>
  <si>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</si>
  <si>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</si>
  <si>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</si>
  <si>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</si>
  <si>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</si>
  <si>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</si>
  <si>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</si>
  <si>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</si>
  <si>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</si>
  <si>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</si>
  <si>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</si>
  <si>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</si>
  <si>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</si>
  <si>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</si>
  <si>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</si>
  <si>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</si>
  <si>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</si>
  <si>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</si>
  <si>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</si>
  <si>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</si>
  <si>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</si>
  <si>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</si>
  <si>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</si>
  <si>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</si>
  <si>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</si>
  <si>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</si>
  <si>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</si>
  <si>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</si>
  <si>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</si>
  <si>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</si>
  <si>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</si>
  <si>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</si>
  <si>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</si>
  <si>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</si>
  <si>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</si>
  <si>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</si>
  <si>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</si>
  <si>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</si>
  <si>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</si>
  <si>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</si>
  <si>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</si>
  <si>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</si>
  <si>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</si>
  <si>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</si>
  <si>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</si>
  <si>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</si>
  <si>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</si>
  <si>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</si>
  <si>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</si>
  <si>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</si>
  <si>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</si>
  <si>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</si>
  <si>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</si>
  <si>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</si>
  <si>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</si>
  <si>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</si>
  <si>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</si>
  <si>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</si>
  <si>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</si>
  <si>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</si>
  <si>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</si>
  <si>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</si>
  <si>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</si>
  <si>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</si>
  <si>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</si>
  <si>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</si>
  <si>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</si>
  <si>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</si>
  <si>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</si>
  <si>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</si>
  <si>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</si>
  <si>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</si>
  <si>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</si>
  <si>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</si>
  <si>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</si>
  <si>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</si>
  <si>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</si>
  <si>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</si>
  <si>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</si>
  <si>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</si>
  <si>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</si>
  <si>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</si>
  <si>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</si>
  <si>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</si>
  <si>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</si>
  <si>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</si>
  <si>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</si>
  <si>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</si>
  <si>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</si>
  <si>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</si>
  <si>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</si>
  <si>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</si>
  <si>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</si>
  <si>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</si>
  <si>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</si>
  <si>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</si>
  <si>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</si>
  <si>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</si>
  <si>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</si>
  <si>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</si>
  <si>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</si>
  <si>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</si>
  <si>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</si>
  <si>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</si>
  <si>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</si>
  <si>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</si>
  <si>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</si>
  <si>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</si>
  <si>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</si>
  <si>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</si>
  <si>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</si>
  <si>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</si>
  <si>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</si>
  <si>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</si>
  <si>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</si>
  <si>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</si>
  <si>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</si>
  <si>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</si>
  <si>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</si>
  <si>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</si>
  <si>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</si>
  <si>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</si>
  <si>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</si>
  <si>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</si>
  <si>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</si>
  <si>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</si>
  <si>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</si>
  <si>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</si>
  <si>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</si>
  <si>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</si>
  <si>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</si>
  <si>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</si>
  <si>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</si>
  <si>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</si>
  <si>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</si>
  <si>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</si>
  <si>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</si>
  <si>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</si>
  <si>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</si>
  <si>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</si>
  <si>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</si>
  <si>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</si>
  <si>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</si>
  <si>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</si>
  <si>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</si>
  <si>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</si>
  <si>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</si>
  <si>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</si>
  <si>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</si>
  <si>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</si>
  <si>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</si>
  <si>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</si>
  <si>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</si>
  <si>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</si>
  <si>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</si>
  <si>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</si>
  <si>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</si>
  <si>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</si>
  <si>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</si>
  <si>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</si>
  <si>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</si>
  <si>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</si>
  <si>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</si>
  <si>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</si>
  <si>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</si>
  <si>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</si>
  <si>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</si>
  <si>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</si>
  <si>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</si>
  <si>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</si>
  <si>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</si>
  <si>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</si>
  <si>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</si>
  <si>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</si>
  <si>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</si>
  <si>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</si>
  <si>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</si>
  <si>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</si>
  <si>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</si>
  <si>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</si>
  <si>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</si>
  <si>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</si>
  <si>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</si>
  <si>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</si>
  <si>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</si>
  <si>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</si>
  <si>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</si>
  <si>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</si>
  <si>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</si>
  <si>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</si>
  <si>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</si>
  <si>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</si>
  <si>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</si>
  <si>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</si>
  <si>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</si>
  <si>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</si>
  <si>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</si>
  <si>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</si>
  <si>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</si>
  <si>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</si>
  <si>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</si>
  <si>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</si>
  <si>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</si>
  <si>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</si>
  <si>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</si>
  <si>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</si>
  <si>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</si>
  <si>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</si>
  <si>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</si>
  <si>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</si>
  <si>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</si>
  <si>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</si>
  <si>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</si>
  <si>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</si>
  <si>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</si>
  <si>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</si>
  <si>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</si>
  <si>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</si>
  <si>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</si>
  <si>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</si>
  <si>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</si>
  <si>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</si>
  <si>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</si>
  <si>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</si>
  <si>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</si>
  <si>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</si>
  <si>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</si>
  <si>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</si>
  <si>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</si>
  <si>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</si>
  <si>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</si>
  <si>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</si>
  <si>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</si>
  <si>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</si>
  <si>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</si>
  <si>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</si>
  <si>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</si>
  <si>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</si>
  <si>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</si>
  <si>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</si>
  <si>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</si>
  <si>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</si>
  <si>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</si>
  <si>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</si>
  <si>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</si>
  <si>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</si>
  <si>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</si>
  <si>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</si>
  <si>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</si>
  <si>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</si>
  <si>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</si>
  <si>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</si>
  <si>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</si>
  <si>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</si>
  <si>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</si>
  <si>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</si>
  <si>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</si>
  <si>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</si>
  <si>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</si>
  <si>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</si>
  <si>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</si>
  <si>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</si>
  <si>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</si>
  <si>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</si>
  <si>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</si>
  <si>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</si>
  <si>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</si>
  <si>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</si>
  <si>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</si>
  <si>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</si>
  <si>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</si>
  <si>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</si>
  <si>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</si>
  <si>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</si>
  <si>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</si>
  <si>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</si>
  <si>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</si>
  <si>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</si>
  <si>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</si>
  <si>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</si>
  <si>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</si>
  <si>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</si>
  <si>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</si>
  <si>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</si>
  <si>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</si>
  <si>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</si>
  <si>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</si>
  <si>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</si>
  <si>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</si>
  <si>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</si>
  <si>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</si>
  <si>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</si>
  <si>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</si>
  <si>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</si>
  <si>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</si>
  <si>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</si>
  <si>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</si>
  <si>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</si>
  <si>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</si>
  <si>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</si>
  <si>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</si>
  <si>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</si>
  <si>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</si>
  <si>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</si>
  <si>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</si>
  <si>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</si>
  <si>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</si>
  <si>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</si>
  <si>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</si>
  <si>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</si>
  <si>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</si>
  <si>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</si>
  <si>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</si>
  <si>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</si>
  <si>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</si>
  <si>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</si>
  <si>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</si>
  <si>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</si>
  <si>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</si>
  <si>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</si>
  <si>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</si>
  <si>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</si>
  <si>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</si>
  <si>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</si>
  <si>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</si>
  <si>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</si>
  <si>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</si>
  <si>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</si>
  <si>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</si>
  <si>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</si>
  <si>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</si>
  <si>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</si>
  <si>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</si>
  <si>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</si>
  <si>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</si>
  <si>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</si>
  <si>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</si>
  <si>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</si>
  <si>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</si>
  <si>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</si>
  <si>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</si>
  <si>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</si>
  <si>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</si>
  <si>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</si>
  <si>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</si>
  <si>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</si>
  <si>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</si>
  <si>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</si>
  <si>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</si>
  <si>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</si>
  <si>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</si>
  <si>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</si>
  <si>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</si>
  <si>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</si>
  <si>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</si>
  <si>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</si>
  <si>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</si>
  <si>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</si>
  <si>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</si>
  <si>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</si>
  <si>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</si>
  <si>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</si>
  <si>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</si>
  <si>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</si>
  <si>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</si>
  <si>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</si>
  <si>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</si>
  <si>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</si>
  <si>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</si>
  <si>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</si>
  <si>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</si>
  <si>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</si>
  <si>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</si>
  <si>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</si>
  <si>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</si>
  <si>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</si>
  <si>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</si>
  <si>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</si>
  <si>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</si>
  <si>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</si>
  <si>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</si>
  <si>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</si>
  <si>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</si>
  <si>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</si>
  <si>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</si>
  <si>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</si>
  <si>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</si>
  <si>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</si>
  <si>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</si>
  <si>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</si>
  <si>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</si>
  <si>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</si>
  <si>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</si>
  <si>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</si>
  <si>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</si>
  <si>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</si>
  <si>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</si>
  <si>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</si>
  <si>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</si>
  <si>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</si>
  <si>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</si>
  <si>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</si>
  <si>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</si>
  <si>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</si>
  <si>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</si>
  <si>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</si>
  <si>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</si>
  <si>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</si>
  <si>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</si>
  <si>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</si>
  <si>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</si>
  <si>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</si>
  <si>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</si>
  <si>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</si>
  <si>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</si>
  <si>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</si>
  <si>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</si>
  <si>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</si>
  <si>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</si>
  <si>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</si>
  <si>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</si>
  <si>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</si>
  <si>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</si>
  <si>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</si>
  <si>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</si>
  <si>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</si>
  <si>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</si>
  <si>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</si>
  <si>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</si>
  <si>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</si>
  <si>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</si>
  <si>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</si>
  <si>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</si>
  <si>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</si>
  <si>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</si>
  <si>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</si>
  <si>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</si>
  <si>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</si>
  <si>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</si>
  <si>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</si>
  <si>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</si>
  <si>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</si>
  <si>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</si>
  <si>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</si>
  <si>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</si>
  <si>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</si>
  <si>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</si>
  <si>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</si>
  <si>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</si>
  <si>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</si>
  <si>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</si>
  <si>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</si>
  <si>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</si>
  <si>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</si>
  <si>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</si>
  <si>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</si>
  <si>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</si>
  <si>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</si>
  <si>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</si>
  <si>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</si>
  <si>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</si>
  <si>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</si>
  <si>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</si>
  <si>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</si>
  <si>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</si>
  <si>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</si>
  <si>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</si>
  <si>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</si>
  <si>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</si>
  <si>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</si>
  <si>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</si>
  <si>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</si>
  <si>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</si>
  <si>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</si>
  <si>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</si>
  <si>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</si>
  <si>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</si>
  <si>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</si>
  <si>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</si>
  <si>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</si>
  <si>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</si>
  <si>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</si>
  <si>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</si>
  <si>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</si>
  <si>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</si>
  <si>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</si>
  <si>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</si>
  <si>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</si>
  <si>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</si>
  <si>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</si>
  <si>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</si>
  <si>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</si>
  <si>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</si>
  <si>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</si>
  <si>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</si>
  <si>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</si>
  <si>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</si>
  <si>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</si>
  <si>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</si>
  <si>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</si>
  <si>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</si>
  <si>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</si>
  <si>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</si>
  <si>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</si>
  <si>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</si>
  <si>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</si>
  <si>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</si>
  <si>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</si>
  <si>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</si>
  <si>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</si>
  <si>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</si>
  <si>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</si>
  <si>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</si>
  <si>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</si>
  <si>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</si>
  <si>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</si>
  <si>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</si>
  <si>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</si>
  <si>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</si>
  <si>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</si>
  <si>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</si>
  <si>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</si>
  <si>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</si>
  <si>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</si>
  <si>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</si>
  <si>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</si>
  <si>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</si>
  <si>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</si>
  <si>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</si>
  <si>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</si>
  <si>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</si>
  <si>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</si>
  <si>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</si>
  <si>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</si>
  <si>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</si>
  <si>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</si>
  <si>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</si>
  <si>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</si>
  <si>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</si>
  <si>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</si>
  <si>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</si>
  <si>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</si>
  <si>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</si>
  <si>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</si>
  <si>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</si>
  <si>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</si>
  <si>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</si>
  <si>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</si>
  <si>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</si>
  <si>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</si>
  <si>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</si>
  <si>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</si>
  <si>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</si>
  <si>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</si>
  <si>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</si>
  <si>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</si>
  <si>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</si>
  <si>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</si>
  <si>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</si>
  <si>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</si>
  <si>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</si>
  <si>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</si>
  <si>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</si>
  <si>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</si>
  <si>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</si>
  <si>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</si>
  <si>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</si>
  <si>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</si>
  <si>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</si>
  <si>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</si>
  <si>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</si>
  <si>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</si>
  <si>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</si>
  <si>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</si>
  <si>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</si>
  <si>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</si>
  <si>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</si>
  <si>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</si>
  <si>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</si>
  <si>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</si>
  <si>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</si>
  <si>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</si>
  <si>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</si>
  <si>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</si>
  <si>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</si>
  <si>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</si>
  <si>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</si>
  <si>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</si>
  <si>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</si>
  <si>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</si>
  <si>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</si>
  <si>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</si>
  <si>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</si>
  <si>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</si>
  <si>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</si>
  <si>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</si>
  <si>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</si>
  <si>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</si>
  <si>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</si>
  <si>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</si>
  <si>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</si>
  <si>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</si>
  <si>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</si>
  <si>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</si>
  <si>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</si>
  <si>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</si>
  <si>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</si>
  <si>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</si>
  <si>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</si>
  <si>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</si>
  <si>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</si>
  <si>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</si>
  <si>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</si>
  <si>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</si>
  <si>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</si>
  <si>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</si>
  <si>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</si>
  <si>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</si>
  <si>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</si>
  <si>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</si>
  <si>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</si>
  <si>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</si>
  <si>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</si>
  <si>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</si>
  <si>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</si>
  <si>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</si>
  <si>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</si>
  <si>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</si>
  <si>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</si>
  <si>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</si>
  <si>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</si>
  <si>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</si>
  <si>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</si>
  <si>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</si>
  <si>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</si>
  <si>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</si>
  <si>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</si>
  <si>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</si>
  <si>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</si>
  <si>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</si>
  <si>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</si>
  <si>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</si>
  <si>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</si>
  <si>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</si>
  <si>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</si>
  <si>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</si>
  <si>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</si>
  <si>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</si>
  <si>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</si>
  <si>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</si>
  <si>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</si>
  <si>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</si>
  <si>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</si>
  <si>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</si>
  <si>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</si>
  <si>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</si>
  <si>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</si>
  <si>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</si>
  <si>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</si>
  <si>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</si>
  <si>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</si>
  <si>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</si>
  <si>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</si>
  <si>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</si>
  <si>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</si>
  <si>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</si>
  <si>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</si>
  <si>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</si>
  <si>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</si>
  <si>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</si>
  <si>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</si>
  <si>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</si>
  <si>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</si>
  <si>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</si>
  <si>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</si>
  <si>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</si>
  <si>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</si>
  <si>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</si>
  <si>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</si>
  <si>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</si>
  <si>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</si>
  <si>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</si>
  <si>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</si>
  <si>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</si>
  <si>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</si>
  <si>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</si>
  <si>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</si>
  <si>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</si>
  <si>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</si>
  <si>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</si>
  <si>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</si>
  <si>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</si>
  <si>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</si>
  <si>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</si>
  <si>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</si>
  <si>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</si>
  <si>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</si>
  <si>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</si>
  <si>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</si>
  <si>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</si>
  <si>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</si>
  <si>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</si>
  <si>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</si>
  <si>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</si>
  <si>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</si>
  <si>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</si>
  <si>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</si>
  <si>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</si>
  <si>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</si>
  <si>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</si>
  <si>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</si>
  <si>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</si>
  <si>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</si>
  <si>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</si>
  <si>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</si>
  <si>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</si>
  <si>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</si>
  <si>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</si>
  <si>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</si>
  <si>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</si>
  <si>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</si>
  <si>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</si>
  <si>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</si>
  <si>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</si>
  <si>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</si>
  <si>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</si>
  <si>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</si>
  <si>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</si>
  <si>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</si>
  <si>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</si>
  <si>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</si>
  <si>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</si>
  <si>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</si>
  <si>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</si>
  <si>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</si>
  <si>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</si>
  <si>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</si>
  <si>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</si>
  <si>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</si>
  <si>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</si>
  <si>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</si>
  <si>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</si>
  <si>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</si>
  <si>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</si>
  <si>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</si>
  <si>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</si>
  <si>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</si>
  <si>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</si>
  <si>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</si>
  <si>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</si>
  <si>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</si>
  <si>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</si>
  <si>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</si>
  <si>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</si>
  <si>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</si>
  <si>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</si>
  <si>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</si>
  <si>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</si>
  <si>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</si>
  <si>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</si>
  <si>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</si>
  <si>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</si>
  <si>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</si>
  <si>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</si>
  <si>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</si>
  <si>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</si>
  <si>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</si>
  <si>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</si>
  <si>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</si>
  <si>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</si>
  <si>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</si>
  <si>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</si>
  <si>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</si>
  <si>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</si>
  <si>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</si>
  <si>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</si>
  <si>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</si>
  <si>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</si>
  <si>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</si>
  <si>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</si>
  <si>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</si>
  <si>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</si>
  <si>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</si>
  <si>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</si>
  <si>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</si>
  <si>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</si>
  <si>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</si>
  <si>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</si>
  <si>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</si>
  <si>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</si>
  <si>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</si>
  <si>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</si>
  <si>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</si>
  <si>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</si>
  <si>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</si>
  <si>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</si>
  <si>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</si>
  <si>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</si>
  <si>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</si>
  <si>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</si>
  <si>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</si>
  <si>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</si>
  <si>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</si>
  <si>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</si>
  <si>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</si>
  <si>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</si>
  <si>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</si>
  <si>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</si>
  <si>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</si>
  <si>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</si>
  <si>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</si>
  <si>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</si>
  <si>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</si>
  <si>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</si>
  <si>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</si>
  <si>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</si>
  <si>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</si>
  <si>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</si>
  <si>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</si>
  <si>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</si>
  <si>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</si>
  <si>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</si>
  <si>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</si>
  <si>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</si>
  <si>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</si>
  <si>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</si>
  <si>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</si>
  <si>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</si>
  <si>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</si>
  <si>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</si>
  <si>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</si>
  <si>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</si>
  <si>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</si>
  <si>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</si>
  <si>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</si>
  <si>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</si>
  <si>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</si>
  <si>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</si>
  <si>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</si>
  <si>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</si>
  <si>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</si>
  <si>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</si>
  <si>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</si>
  <si>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</si>
  <si>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</si>
  <si>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</si>
  <si>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</si>
  <si>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</si>
  <si>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</si>
  <si>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</si>
  <si>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</si>
  <si>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</si>
  <si>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</si>
  <si>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</si>
  <si>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</si>
  <si>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</si>
  <si>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</si>
  <si>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</si>
  <si>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</si>
  <si>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</si>
  <si>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</si>
  <si>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</si>
  <si>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</si>
  <si>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</si>
  <si>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</si>
  <si>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</si>
  <si>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</si>
  <si>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</si>
  <si>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</si>
  <si>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</si>
  <si>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</si>
  <si>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</si>
  <si>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</si>
  <si>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</si>
  <si>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</si>
  <si>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</si>
  <si>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</si>
  <si>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</si>
  <si>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</si>
  <si>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</si>
  <si>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</si>
  <si>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</si>
  <si>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</si>
  <si>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</si>
  <si>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</si>
  <si>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</si>
  <si>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</si>
  <si>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</si>
  <si>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</si>
  <si>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</si>
  <si>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</si>
  <si>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</si>
  <si>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</si>
  <si>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</si>
  <si>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</si>
  <si>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</si>
  <si>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</si>
  <si>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</si>
  <si>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</si>
  <si>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</si>
  <si>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</si>
  <si>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</si>
  <si>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</si>
  <si>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</si>
  <si>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</si>
  <si>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</si>
  <si>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</si>
  <si>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</si>
  <si>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</si>
  <si>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</si>
  <si>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</si>
  <si>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</si>
  <si>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</si>
  <si>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</si>
  <si>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</si>
  <si>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</si>
  <si>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</si>
  <si>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</si>
  <si>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</si>
  <si>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</si>
  <si>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</si>
  <si>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</si>
  <si>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</si>
  <si>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</si>
  <si>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</si>
  <si>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</si>
  <si>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</si>
  <si>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</si>
  <si>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</si>
  <si>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</si>
  <si>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</si>
  <si>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</si>
  <si>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</si>
  <si>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</si>
  <si>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</si>
  <si>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</si>
  <si>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</si>
  <si>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</si>
  <si>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</si>
  <si>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</si>
  <si>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</si>
  <si>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</si>
  <si>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</si>
  <si>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</si>
  <si>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</si>
  <si>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</si>
  <si>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</si>
  <si>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</si>
  <si>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</si>
  <si>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</si>
  <si>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</si>
  <si>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</si>
  <si>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</si>
  <si>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</si>
  <si>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</si>
  <si>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</si>
  <si>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</si>
  <si>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</si>
  <si>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</si>
  <si>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</si>
  <si>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</si>
  <si>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</si>
  <si>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</si>
  <si>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</si>
  <si>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</si>
  <si>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</si>
  <si>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</si>
  <si>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</si>
  <si>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</si>
  <si>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</si>
  <si>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</si>
  <si>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</si>
  <si>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</si>
  <si>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</si>
  <si>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</si>
  <si>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</si>
  <si>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</si>
  <si>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</si>
  <si>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</si>
  <si>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</si>
  <si>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</si>
  <si>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</si>
  <si>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</si>
  <si>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</si>
  <si>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</si>
  <si>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</si>
  <si>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</si>
  <si>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</si>
  <si>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</si>
  <si>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</si>
  <si>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</si>
  <si>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</si>
  <si>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</si>
  <si>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</si>
  <si>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</si>
  <si>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</si>
  <si>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</si>
  <si>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</si>
  <si>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</si>
  <si>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</si>
  <si>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</si>
  <si>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</si>
  <si>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</si>
  <si>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</si>
  <si>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</si>
  <si>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</si>
  <si>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</si>
  <si>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</si>
  <si>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</si>
  <si>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</si>
  <si>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</si>
  <si>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</si>
  <si>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</si>
  <si>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</si>
  <si>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</si>
  <si>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</si>
  <si>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</si>
  <si>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</si>
  <si>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</si>
  <si>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</si>
  <si>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</si>
  <si>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</si>
  <si>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</si>
  <si>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</si>
  <si>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</si>
  <si>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</si>
  <si>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</si>
  <si>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</si>
  <si>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</si>
  <si>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</si>
  <si>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</si>
  <si>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</si>
  <si>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</si>
  <si>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</si>
  <si>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</si>
  <si>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</si>
  <si>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</si>
  <si>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</si>
  <si>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</si>
  <si>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</si>
  <si>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</si>
  <si>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</si>
  <si>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</si>
  <si>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</si>
  <si>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</si>
  <si>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</si>
  <si>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</si>
  <si>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</si>
  <si>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</si>
  <si>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</si>
  <si>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</si>
  <si>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</si>
  <si>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</si>
  <si>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</si>
  <si>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</si>
  <si>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</si>
  <si>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</si>
  <si>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</si>
  <si>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</si>
  <si>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</si>
  <si>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</si>
  <si>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</si>
  <si>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</si>
  <si>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</si>
  <si>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</si>
  <si>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</si>
  <si>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</si>
  <si>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</si>
  <si>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</si>
  <si>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</si>
  <si>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</si>
  <si>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</si>
  <si>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</si>
  <si>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</si>
  <si>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</si>
  <si>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</si>
  <si>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</si>
  <si>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</si>
  <si>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</si>
  <si>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</si>
  <si>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</si>
  <si>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</si>
  <si>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</si>
  <si>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</si>
  <si>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</si>
  <si>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</si>
  <si>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</si>
  <si>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</si>
  <si>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</si>
  <si>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</si>
  <si>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</si>
  <si>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</si>
  <si>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</si>
  <si>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</si>
  <si>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</si>
  <si>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</si>
  <si>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</si>
  <si>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</si>
  <si>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</si>
  <si>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</si>
  <si>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</si>
  <si>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</si>
  <si>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</si>
  <si>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</si>
  <si>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</si>
  <si>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</si>
  <si>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</si>
  <si>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</si>
  <si>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</si>
  <si>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</si>
  <si>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</si>
  <si>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</si>
  <si>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</si>
  <si>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</si>
  <si>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</si>
  <si>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</si>
  <si>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</si>
  <si>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</si>
  <si>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</si>
  <si>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</si>
  <si>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</si>
  <si>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</si>
  <si>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</si>
  <si>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</si>
  <si>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</si>
  <si>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</si>
  <si>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</si>
  <si>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</si>
  <si>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</si>
  <si>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</si>
  <si>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</si>
  <si>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</si>
  <si>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</si>
  <si>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</si>
  <si>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</si>
  <si>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</si>
  <si>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</si>
  <si>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</si>
  <si>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</si>
  <si>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</si>
  <si>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</si>
  <si>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</si>
  <si>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</si>
  <si>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</si>
  <si>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</si>
  <si>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</si>
  <si>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</si>
  <si>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</si>
  <si>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</si>
  <si>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</si>
  <si>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</si>
  <si>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</si>
  <si>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</si>
  <si>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</si>
  <si>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</si>
  <si>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</si>
  <si>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</si>
  <si>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</si>
  <si>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</si>
  <si>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</si>
  <si>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</si>
  <si>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</si>
  <si>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</si>
  <si>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</si>
  <si>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</si>
  <si>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</si>
  <si>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</si>
  <si>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</si>
  <si>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</si>
  <si>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</si>
  <si>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</si>
  <si>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</si>
  <si>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</si>
  <si>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</si>
  <si>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</si>
  <si>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</si>
  <si>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</si>
  <si>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</si>
  <si>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</si>
  <si>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</si>
  <si>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</si>
  <si>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</si>
  <si>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</si>
  <si>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</si>
  <si>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</si>
  <si>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</si>
  <si>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</si>
  <si>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</si>
  <si>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</si>
  <si>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</si>
  <si>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</si>
  <si>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</si>
  <si>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</si>
  <si>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</si>
  <si>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</si>
  <si>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</si>
  <si>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</si>
  <si>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</si>
  <si>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</si>
  <si>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</si>
  <si>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</si>
  <si>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</si>
  <si>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</si>
  <si>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</si>
  <si>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</si>
  <si>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</si>
  <si>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</si>
  <si>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</si>
  <si>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</si>
  <si>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</si>
  <si>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</si>
  <si>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</si>
  <si>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</si>
  <si>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</si>
  <si>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</si>
  <si>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</si>
  <si>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</si>
  <si>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</si>
  <si>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</si>
  <si>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</si>
  <si>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</si>
  <si>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</si>
  <si>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</si>
  <si>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</si>
  <si>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</si>
  <si>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</si>
  <si>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</si>
  <si>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</si>
  <si>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</si>
  <si>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</si>
  <si>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</si>
  <si>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</si>
  <si>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</si>
  <si>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</si>
  <si>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</si>
  <si>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</si>
  <si>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</si>
  <si>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</si>
  <si>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</si>
  <si>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</si>
  <si>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</si>
  <si>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</si>
  <si>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</si>
  <si>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</si>
  <si>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</si>
  <si>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</si>
  <si>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</si>
  <si>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</si>
  <si>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</si>
  <si>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</si>
  <si>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</si>
  <si>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</si>
  <si>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</si>
  <si>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</si>
  <si>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</si>
  <si>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</si>
  <si>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</si>
  <si>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</si>
  <si>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</si>
  <si>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</si>
  <si>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</si>
  <si>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</si>
  <si>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</si>
  <si>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</si>
  <si>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</si>
  <si>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</si>
  <si>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</si>
  <si>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</si>
  <si>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</si>
  <si>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</si>
  <si>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</si>
  <si>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</si>
  <si>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</si>
  <si>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</si>
  <si>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</si>
  <si>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</si>
  <si>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</si>
  <si>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</si>
  <si>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</si>
  <si>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</si>
  <si>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</si>
  <si>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</si>
  <si>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</si>
  <si>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</si>
  <si>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</si>
  <si>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</si>
  <si>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</si>
  <si>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</si>
  <si>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</si>
  <si>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</si>
  <si>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</si>
  <si>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</si>
  <si>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</si>
  <si>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</si>
  <si>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</si>
  <si>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</si>
  <si>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</si>
  <si>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</si>
  <si>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</si>
  <si>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</si>
  <si>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</si>
  <si>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</si>
  <si>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</si>
  <si>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</si>
  <si>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</si>
  <si>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</si>
  <si>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</si>
  <si>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</si>
  <si>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</si>
  <si>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</si>
  <si>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</si>
  <si>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</si>
  <si>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</si>
  <si>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</si>
  <si>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</si>
  <si>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</si>
  <si>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</si>
  <si>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</si>
  <si>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</si>
  <si>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</si>
  <si>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</si>
  <si>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</si>
  <si>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</si>
  <si>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</si>
  <si>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</si>
  <si>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</si>
  <si>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</si>
  <si>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</si>
  <si>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</si>
  <si>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</si>
  <si>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</si>
  <si>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</si>
  <si>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</si>
  <si>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</si>
  <si>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</si>
  <si>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</si>
  <si>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</si>
  <si>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</si>
  <si>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</si>
  <si>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</si>
  <si>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</si>
  <si>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</si>
  <si>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</si>
  <si>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</si>
  <si>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</si>
  <si>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</si>
  <si>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</si>
  <si>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</si>
  <si>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</si>
  <si>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</si>
  <si>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</si>
  <si>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</si>
  <si>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</si>
  <si>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</si>
  <si>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</si>
  <si>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</si>
  <si>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</si>
  <si>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</si>
  <si>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</si>
  <si>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</si>
  <si>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</si>
  <si>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</si>
  <si>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</si>
  <si>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</si>
  <si>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</si>
  <si>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</si>
  <si>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</si>
  <si>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</si>
  <si>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</si>
  <si>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</si>
  <si>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</si>
  <si>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</si>
  <si>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</si>
  <si>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</si>
  <si>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</si>
  <si>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</si>
  <si>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</si>
  <si>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</si>
  <si>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</si>
  <si>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</si>
  <si>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</si>
  <si>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</si>
  <si>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</si>
  <si>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</si>
  <si>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</si>
  <si>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</si>
  <si>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</si>
  <si>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</si>
  <si>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</si>
  <si>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</si>
  <si>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</si>
  <si>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</si>
  <si>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</si>
  <si>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</si>
  <si>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</si>
  <si>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</si>
  <si>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</si>
  <si>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</si>
  <si>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</si>
  <si>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</si>
  <si>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</si>
  <si>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</si>
  <si>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</si>
  <si>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</si>
  <si>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</si>
  <si>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</si>
  <si>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</si>
  <si>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</si>
  <si>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</si>
  <si>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</si>
  <si>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</si>
  <si>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</si>
  <si>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</si>
  <si>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</si>
  <si>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</si>
  <si>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</si>
  <si>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</si>
  <si>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</si>
  <si>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</si>
  <si>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</si>
  <si>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</si>
  <si>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</si>
  <si>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</si>
  <si>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</si>
  <si>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</si>
  <si>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</si>
  <si>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</si>
  <si>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</si>
  <si>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</si>
  <si>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</si>
  <si>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</si>
  <si>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</si>
  <si>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</si>
  <si>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</si>
  <si>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</si>
  <si>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</si>
  <si>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</si>
  <si>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</si>
  <si>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</si>
  <si>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</si>
  <si>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</si>
  <si>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</si>
  <si>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</si>
  <si>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</si>
  <si>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</si>
  <si>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</si>
  <si>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</si>
  <si>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</si>
  <si>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</si>
  <si>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</si>
  <si>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</si>
  <si>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</si>
  <si>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</si>
  <si>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</si>
  <si>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</si>
  <si>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</si>
  <si>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</si>
  <si>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</si>
  <si>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</si>
  <si>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</si>
  <si>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</si>
  <si>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</si>
  <si>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</si>
  <si>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</si>
  <si>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</si>
  <si>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</si>
  <si>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</si>
  <si>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</si>
  <si>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</si>
  <si>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</si>
  <si>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</si>
  <si>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</si>
  <si>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</si>
  <si>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</si>
  <si>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</si>
  <si>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</si>
  <si>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</si>
  <si>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</si>
  <si>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</si>
  <si>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</si>
  <si>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</si>
  <si>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</si>
  <si>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</si>
  <si>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</si>
  <si>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</si>
  <si>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</si>
  <si>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</si>
  <si>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</si>
  <si>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</si>
  <si>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</si>
  <si>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</si>
  <si>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</si>
  <si>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</si>
  <si>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</si>
  <si>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</si>
  <si>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</si>
  <si>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</si>
  <si>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</si>
  <si>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</si>
  <si>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</si>
  <si>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</si>
  <si>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</si>
  <si>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</si>
  <si>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</si>
  <si>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</si>
  <si>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</si>
  <si>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</si>
  <si>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</si>
  <si>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</si>
  <si>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</si>
  <si>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</si>
  <si>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</si>
  <si>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</si>
  <si>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</si>
  <si>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</si>
  <si>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</si>
  <si>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</si>
  <si>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</si>
  <si>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</si>
  <si>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</si>
  <si>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</si>
  <si>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</si>
  <si>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</si>
  <si>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</si>
  <si>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</si>
  <si>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</si>
  <si>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</si>
  <si>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</si>
  <si>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</si>
  <si>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</si>
  <si>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</si>
  <si>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</si>
  <si>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</si>
  <si>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</si>
  <si>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</si>
  <si>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</si>
  <si>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</si>
  <si>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</si>
  <si>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</si>
  <si>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</si>
  <si>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</si>
  <si>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</si>
  <si>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</si>
  <si>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</si>
  <si>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</si>
  <si>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</si>
  <si>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</si>
  <si>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</si>
  <si>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</si>
  <si>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</si>
  <si>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</si>
  <si>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</si>
  <si>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</si>
  <si>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</si>
  <si>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</si>
  <si>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</si>
  <si>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</si>
  <si>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</si>
  <si>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</si>
  <si>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</si>
  <si>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</si>
  <si>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</si>
  <si>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</si>
  <si>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</si>
  <si>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</si>
  <si>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</si>
  <si>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</si>
  <si>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</si>
  <si>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</si>
  <si>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</si>
  <si>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</si>
  <si>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</si>
  <si>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</si>
  <si>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</si>
  <si>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</si>
  <si>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</si>
  <si>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</si>
  <si>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</si>
  <si>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</si>
  <si>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</si>
  <si>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</si>
  <si>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</si>
  <si>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</si>
  <si>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</si>
  <si>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</si>
  <si>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</si>
  <si>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</si>
  <si>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</si>
  <si>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</si>
  <si>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</si>
  <si>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</si>
  <si>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</si>
  <si>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</si>
  <si>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</si>
  <si>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</si>
  <si>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</si>
  <si>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</si>
  <si>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</si>
  <si>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</si>
  <si>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</si>
  <si>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</si>
  <si>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</si>
  <si>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</si>
  <si>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</si>
  <si>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</si>
  <si>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</si>
  <si>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</si>
  <si>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</si>
  <si>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</si>
  <si>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</si>
  <si>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</si>
  <si>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</si>
  <si>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</si>
  <si>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</si>
  <si>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</si>
  <si>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</si>
  <si>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</si>
  <si>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</si>
  <si>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</si>
  <si>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</si>
  <si>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</si>
  <si>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</si>
  <si>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</si>
  <si>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</si>
  <si>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</si>
  <si>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</si>
  <si>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</si>
  <si>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</si>
  <si>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</si>
  <si>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</si>
  <si>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</si>
  <si>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</si>
  <si>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</si>
  <si>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</si>
  <si>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</si>
  <si>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</si>
  <si>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</si>
  <si>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</si>
  <si>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</si>
  <si>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</si>
  <si>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</si>
  <si>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</si>
  <si>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</si>
  <si>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</si>
  <si>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</si>
  <si>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</si>
  <si>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</si>
  <si>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</si>
  <si>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</si>
  <si>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</si>
  <si>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</si>
  <si>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</si>
  <si>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</si>
  <si>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</si>
  <si>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</si>
  <si>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</si>
  <si>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</si>
  <si>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</si>
  <si>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</si>
  <si>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</si>
  <si>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</si>
  <si>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</si>
  <si>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</si>
  <si>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</si>
  <si>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</si>
  <si>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</si>
  <si>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</si>
  <si>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</si>
  <si>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</si>
  <si>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</si>
  <si>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</si>
  <si>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</si>
  <si>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</si>
  <si>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</si>
  <si>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</si>
  <si>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</si>
  <si>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</si>
  <si>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</si>
  <si>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</si>
  <si>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</si>
  <si>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</si>
  <si>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</si>
  <si>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</si>
  <si>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</si>
  <si>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</si>
  <si>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</si>
  <si>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</si>
  <si>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</si>
  <si>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</si>
  <si>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</si>
  <si>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</si>
  <si>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</si>
  <si>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</si>
  <si>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</si>
  <si>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</si>
  <si>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</si>
  <si>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</si>
  <si>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</si>
  <si>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</si>
  <si>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</si>
  <si>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</si>
  <si>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</si>
  <si>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</si>
  <si>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</si>
  <si>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</si>
  <si>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</si>
  <si>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</si>
  <si>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</si>
  <si>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</si>
  <si>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</si>
  <si>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</si>
  <si>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</si>
  <si>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</si>
  <si>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</si>
  <si>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</si>
  <si>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</si>
  <si>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</si>
  <si>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</si>
  <si>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</si>
  <si>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</si>
  <si>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</si>
  <si>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</si>
  <si>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</si>
  <si>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</si>
  <si>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</si>
  <si>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</si>
  <si>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</si>
  <si>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</si>
  <si>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</si>
  <si>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</si>
  <si>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</si>
  <si>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</si>
  <si>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</si>
  <si>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</si>
  <si>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</si>
  <si>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</si>
  <si>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</si>
  <si>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</si>
  <si>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</si>
  <si>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</si>
  <si>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</si>
  <si>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</si>
  <si>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</si>
  <si>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</si>
  <si>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</si>
  <si>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</si>
  <si>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</si>
  <si>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</si>
  <si>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</si>
  <si>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</si>
  <si>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</si>
  <si>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</si>
  <si>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</si>
  <si>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</si>
  <si>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</si>
  <si>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</si>
  <si>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</si>
  <si>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</si>
  <si>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</si>
  <si>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</si>
  <si>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</si>
  <si>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</si>
  <si>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</si>
  <si>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</si>
  <si>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</si>
  <si>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</si>
  <si>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</si>
  <si>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</si>
  <si>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</si>
  <si>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</si>
  <si>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</si>
  <si>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</si>
  <si>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</si>
  <si>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</si>
  <si>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</si>
  <si>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</si>
  <si>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</si>
  <si>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</si>
  <si>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</si>
  <si>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</si>
  <si>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</si>
  <si>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</si>
  <si>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</si>
  <si>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</si>
  <si>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</si>
  <si>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</si>
  <si>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</si>
  <si>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</si>
  <si>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</si>
  <si>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</si>
  <si>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</si>
  <si>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</si>
  <si>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</si>
  <si>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</si>
  <si>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</si>
  <si>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</si>
  <si>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</si>
  <si>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</si>
  <si>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</si>
  <si>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</si>
  <si>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</si>
  <si>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</si>
  <si>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</si>
  <si>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</si>
  <si>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</si>
  <si>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</si>
  <si>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</si>
  <si>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</si>
  <si>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</si>
  <si>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</si>
  <si>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</si>
  <si>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</si>
  <si>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</si>
  <si>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</si>
  <si>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</si>
  <si>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</si>
  <si>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</si>
  <si>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</si>
  <si>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</si>
  <si>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</si>
  <si>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</si>
  <si>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</si>
  <si>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</si>
  <si>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</si>
  <si>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</si>
  <si>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</si>
  <si>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</si>
  <si>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</si>
  <si>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</si>
  <si>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</si>
  <si>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</si>
  <si>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</si>
  <si>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</si>
  <si>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</si>
  <si>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</si>
  <si>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</si>
  <si>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</si>
  <si>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</si>
  <si>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</si>
  <si>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</si>
  <si>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</si>
  <si>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</si>
  <si>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</si>
  <si>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</si>
  <si>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</si>
  <si>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</si>
  <si>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</si>
  <si>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</si>
  <si>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</si>
  <si>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</si>
  <si>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</si>
  <si>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</si>
  <si>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</si>
  <si>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</si>
  <si>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</si>
  <si>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</si>
  <si>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</si>
  <si>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</si>
  <si>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</si>
  <si>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</si>
  <si>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</si>
  <si>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</si>
  <si>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</si>
  <si>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</si>
  <si>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</si>
  <si>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</si>
  <si>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</si>
  <si>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</si>
  <si>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</si>
  <si>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</si>
  <si>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</si>
  <si>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</si>
  <si>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</si>
  <si>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</si>
  <si>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</si>
  <si>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</si>
  <si>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</si>
  <si>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</si>
  <si>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</si>
  <si>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</si>
  <si>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</si>
  <si>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</si>
  <si>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</si>
  <si>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</si>
  <si>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</si>
  <si>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</si>
  <si>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</si>
  <si>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</si>
  <si>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</si>
  <si>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</si>
  <si>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</si>
  <si>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</si>
  <si>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</si>
  <si>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</si>
  <si>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</si>
  <si>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</si>
  <si>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</si>
  <si>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</si>
  <si>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</si>
  <si>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</si>
  <si>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</si>
  <si>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</si>
  <si>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</si>
  <si>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</si>
  <si>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</si>
  <si>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</si>
  <si>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</si>
  <si>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</si>
  <si>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</si>
  <si>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</si>
  <si>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</si>
  <si>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</si>
  <si>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</si>
  <si>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</si>
  <si>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</si>
  <si>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</si>
  <si>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</si>
  <si>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</si>
  <si>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</si>
  <si>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</si>
  <si>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</si>
  <si>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</si>
  <si>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</si>
  <si>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</si>
  <si>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</si>
  <si>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</si>
  <si>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</si>
  <si>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</si>
  <si>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</si>
  <si>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</si>
  <si>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</si>
  <si>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</si>
  <si>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</si>
  <si>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</si>
  <si>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</si>
  <si>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</si>
  <si>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</si>
  <si>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</si>
  <si>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</si>
  <si>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</si>
  <si>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</si>
  <si>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</si>
  <si>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</si>
  <si>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</si>
  <si>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</si>
  <si>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</si>
  <si>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</si>
  <si>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</si>
  <si>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</si>
  <si>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</si>
  <si>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</si>
  <si>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</si>
  <si>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</si>
  <si>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</si>
  <si>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</si>
  <si>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</si>
  <si>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</si>
  <si>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</si>
  <si>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</si>
  <si>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</si>
  <si>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</si>
  <si>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</si>
  <si>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</si>
  <si>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</si>
  <si>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</si>
  <si>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</si>
  <si>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</si>
  <si>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</si>
  <si>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</si>
  <si>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</si>
  <si>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</si>
  <si>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</si>
  <si>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</si>
  <si>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</si>
  <si>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</si>
  <si>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</si>
  <si>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</si>
  <si>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</si>
  <si>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</si>
  <si>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</si>
  <si>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</si>
  <si>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</si>
  <si>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</si>
  <si>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</si>
  <si>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</si>
  <si>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</si>
  <si>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</si>
  <si>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</si>
  <si>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</si>
  <si>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</si>
  <si>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</si>
  <si>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</si>
  <si>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</si>
  <si>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</si>
  <si>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</si>
  <si>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</si>
  <si>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</si>
  <si>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</si>
  <si>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</si>
  <si>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</si>
  <si>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</si>
  <si>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</si>
  <si>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</si>
  <si>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</si>
  <si>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</si>
  <si>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</si>
  <si>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</si>
  <si>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</si>
  <si>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</si>
  <si>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</si>
  <si>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</si>
  <si>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</si>
  <si>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</si>
  <si>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</si>
  <si>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</si>
  <si>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</si>
  <si>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</si>
  <si>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</si>
  <si>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</si>
  <si>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</si>
  <si>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</si>
  <si>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</si>
  <si>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</si>
  <si>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</si>
  <si>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</si>
  <si>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</si>
  <si>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</si>
  <si>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</si>
  <si>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</si>
  <si>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</si>
  <si>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</si>
  <si>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</si>
  <si>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</si>
  <si>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</si>
  <si>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</si>
  <si>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</si>
  <si>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</si>
  <si>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</si>
  <si>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</si>
  <si>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</si>
  <si>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</si>
  <si>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</si>
  <si>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</si>
  <si>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</si>
  <si>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</si>
  <si>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</si>
  <si>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</si>
  <si>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</si>
  <si>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</si>
  <si>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</si>
  <si>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</si>
  <si>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</si>
  <si>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</si>
  <si>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</si>
  <si>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</si>
  <si>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</si>
  <si>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</si>
  <si>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</si>
  <si>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</si>
  <si>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</si>
  <si>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</si>
  <si>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</si>
  <si>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</si>
  <si>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</si>
  <si>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</si>
  <si>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</si>
  <si>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</si>
  <si>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</si>
  <si>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</si>
  <si>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</si>
  <si>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</si>
  <si>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</si>
  <si>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</si>
  <si>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</si>
  <si>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</si>
  <si>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</si>
  <si>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</si>
  <si>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</si>
  <si>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</si>
  <si>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</si>
  <si>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</si>
  <si>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</si>
  <si>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</si>
  <si>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</si>
  <si>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</si>
  <si>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</si>
  <si>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</si>
  <si>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</si>
  <si>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</si>
  <si>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</si>
  <si>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</si>
  <si>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</si>
  <si>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</si>
  <si>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</si>
  <si>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</si>
  <si>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</si>
  <si>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</si>
  <si>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</si>
  <si>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</si>
  <si>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</si>
  <si>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</si>
  <si>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</si>
  <si>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</si>
  <si>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</si>
  <si>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</si>
  <si>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</si>
  <si>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</si>
  <si>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</si>
  <si>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</si>
  <si>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</si>
  <si>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</si>
  <si>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</si>
  <si>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</si>
  <si>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</si>
  <si>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</si>
  <si>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</si>
  <si>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</si>
  <si>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</si>
  <si>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</si>
  <si>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</si>
  <si>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</si>
  <si>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</si>
  <si>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</si>
  <si>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</si>
  <si>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</si>
  <si>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</si>
  <si>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</si>
  <si>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</si>
  <si>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</si>
  <si>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</si>
  <si>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</si>
  <si>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</si>
  <si>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</si>
  <si>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</si>
  <si>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</si>
  <si>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</si>
  <si>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</si>
  <si>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</si>
  <si>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</si>
  <si>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</si>
  <si>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</si>
  <si>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</si>
  <si>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</si>
  <si>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</si>
  <si>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</si>
  <si>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</si>
  <si>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</si>
  <si>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</si>
  <si>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</si>
  <si>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</si>
  <si>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</si>
  <si>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</si>
  <si>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</si>
  <si>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</si>
  <si>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</si>
  <si>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</si>
  <si>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</si>
  <si>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</si>
  <si>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</si>
  <si>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</si>
  <si>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</si>
  <si>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</si>
  <si>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</si>
  <si>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</si>
  <si>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</si>
  <si>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</si>
  <si>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</si>
  <si>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</si>
  <si>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</si>
  <si>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</si>
  <si>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</si>
  <si>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</si>
  <si>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</si>
  <si>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</si>
  <si>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</si>
  <si>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</si>
  <si>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</si>
  <si>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</si>
  <si>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</si>
  <si>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</si>
  <si>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</si>
  <si>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</si>
  <si>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</si>
  <si>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</si>
  <si>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</si>
  <si>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</si>
  <si>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</si>
  <si>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</si>
  <si>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</si>
  <si>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</si>
  <si>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</si>
  <si>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</si>
  <si>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</si>
  <si>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</si>
  <si>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</si>
  <si>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</si>
  <si>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</si>
  <si>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</si>
  <si>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</si>
  <si>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</si>
  <si>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</si>
  <si>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</si>
  <si>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</si>
  <si>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</si>
  <si>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</si>
  <si>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</si>
  <si>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</si>
  <si>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</si>
  <si>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</si>
  <si>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</si>
  <si>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</si>
  <si>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</si>
  <si>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</si>
  <si>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</si>
  <si>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</si>
  <si>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</si>
  <si>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</si>
  <si>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</si>
  <si>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</si>
  <si>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</si>
  <si>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</si>
  <si>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</si>
  <si>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</si>
  <si>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</si>
  <si>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</si>
  <si>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</si>
  <si>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</si>
  <si>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</si>
  <si>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</si>
  <si>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</si>
  <si>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</si>
  <si>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</si>
  <si>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</si>
  <si>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</si>
  <si>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</si>
  <si>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</si>
  <si>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</si>
  <si>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</si>
  <si>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</si>
  <si>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</si>
  <si>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</si>
  <si>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</si>
  <si>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</si>
  <si>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</si>
  <si>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</si>
  <si>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</si>
  <si>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</si>
  <si>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</si>
  <si>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</si>
  <si>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</si>
  <si>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</si>
  <si>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</si>
  <si>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</si>
  <si>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</si>
  <si>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</si>
  <si>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</si>
  <si>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</si>
  <si>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</si>
  <si>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</si>
  <si>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</si>
  <si>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</si>
  <si>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</si>
  <si>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</si>
  <si>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</si>
  <si>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</si>
  <si>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</si>
  <si>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</si>
  <si>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</si>
  <si>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</si>
  <si>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</si>
  <si>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</si>
  <si>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</si>
  <si>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</si>
  <si>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</si>
  <si>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</si>
  <si>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</si>
  <si>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</si>
  <si>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</si>
  <si>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</si>
  <si>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</si>
  <si>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</si>
  <si>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</si>
  <si>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</si>
  <si>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</si>
  <si>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</si>
  <si>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</si>
  <si>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</si>
  <si>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</si>
  <si>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</si>
  <si>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</si>
  <si>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</si>
  <si>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</si>
  <si>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</si>
  <si>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</si>
  <si>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</si>
  <si>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</si>
  <si>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</si>
  <si>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</si>
  <si>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</si>
  <si>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</si>
  <si>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</si>
  <si>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</si>
  <si>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</si>
  <si>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</si>
  <si>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</si>
  <si>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</si>
  <si>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</si>
  <si>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</si>
  <si>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</si>
  <si>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</si>
  <si>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</si>
  <si>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</si>
  <si>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</si>
  <si>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</si>
  <si>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</si>
  <si>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</si>
  <si>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</si>
  <si>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</si>
  <si>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</si>
  <si>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</si>
  <si>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</si>
  <si>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</si>
  <si>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</si>
  <si>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</si>
  <si>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</si>
  <si>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</si>
  <si>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</si>
  <si>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</si>
  <si>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</si>
  <si>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</si>
  <si>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</si>
  <si>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</si>
  <si>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</si>
  <si>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</si>
  <si>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</si>
  <si>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</si>
  <si>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</si>
  <si>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</si>
  <si>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</si>
  <si>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</si>
  <si>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</si>
  <si>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</si>
  <si>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</si>
  <si>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</si>
  <si>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</si>
  <si>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</si>
  <si>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</si>
  <si>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</si>
  <si>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</si>
  <si>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</si>
  <si>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</si>
  <si>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</si>
  <si>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</si>
  <si>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</si>
  <si>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</si>
  <si>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</si>
  <si>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</si>
  <si>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</si>
  <si>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</si>
  <si>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</si>
  <si>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</si>
  <si>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</si>
  <si>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</si>
  <si>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</si>
  <si>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</si>
  <si>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</si>
  <si>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</si>
  <si>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</si>
  <si>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</si>
  <si>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</si>
  <si>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</si>
  <si>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</si>
  <si>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</si>
  <si>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</si>
  <si>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</si>
  <si>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</si>
  <si>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</si>
  <si>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</si>
  <si>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</si>
  <si>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</si>
  <si>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</si>
  <si>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</si>
  <si>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</si>
  <si>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</si>
  <si>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</si>
  <si>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</si>
  <si>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</si>
  <si>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</si>
  <si>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</si>
  <si>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</si>
  <si>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</si>
  <si>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</si>
  <si>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</si>
  <si>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</si>
  <si>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</si>
  <si>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</si>
  <si>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</si>
  <si>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</si>
  <si>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</si>
  <si>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</si>
  <si>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</si>
  <si>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</si>
  <si>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</si>
  <si>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</si>
  <si>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</si>
  <si>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</si>
  <si>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</si>
  <si>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</si>
  <si>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</si>
  <si>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</si>
  <si>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</si>
  <si>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</si>
  <si>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</si>
  <si>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</si>
  <si>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</si>
  <si>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</si>
  <si>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</si>
  <si>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</si>
  <si>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</si>
  <si>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</si>
  <si>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</si>
  <si>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</si>
  <si>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</si>
  <si>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</si>
  <si>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</si>
  <si>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</si>
  <si>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</si>
  <si>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</si>
  <si>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</si>
  <si>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</si>
  <si>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</si>
  <si>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</si>
  <si>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</si>
  <si>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</si>
  <si>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</si>
  <si>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</si>
  <si>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</si>
  <si>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</si>
  <si>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</si>
  <si>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</si>
  <si>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</si>
  <si>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</si>
  <si>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</si>
  <si>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</si>
  <si>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</si>
  <si>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</si>
  <si>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</si>
  <si>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</si>
  <si>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</si>
  <si>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</si>
  <si>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</si>
  <si>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</si>
  <si>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</si>
  <si>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</si>
  <si>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</si>
  <si>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</si>
  <si>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</si>
  <si>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</si>
  <si>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</si>
  <si>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</si>
  <si>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</si>
  <si>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</si>
  <si>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</si>
  <si>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</si>
  <si>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</si>
  <si>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</si>
  <si>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</si>
  <si>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</si>
  <si>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</si>
  <si>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</si>
  <si>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</si>
  <si>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</si>
  <si>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</si>
  <si>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</si>
  <si>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</si>
  <si>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</si>
  <si>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</si>
  <si>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</si>
  <si>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</si>
  <si>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</si>
  <si>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</si>
  <si>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</si>
  <si>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</si>
  <si>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</si>
  <si>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</si>
  <si>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</si>
  <si>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</si>
  <si>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</si>
  <si>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</si>
  <si>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</si>
  <si>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</si>
  <si>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</si>
  <si>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</si>
  <si>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</si>
  <si>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</si>
  <si>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</si>
  <si>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</si>
  <si>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</si>
  <si>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</si>
  <si>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</si>
  <si>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</si>
  <si>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</si>
  <si>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</si>
  <si>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</si>
  <si>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</si>
  <si>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</si>
  <si>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</si>
  <si>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</si>
  <si>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</si>
  <si>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</si>
  <si>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</si>
  <si>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</si>
  <si>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</si>
  <si>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</si>
  <si>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</si>
  <si>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</si>
  <si>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</si>
  <si>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</si>
  <si>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</si>
  <si>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</si>
  <si>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</si>
  <si>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</si>
  <si>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</si>
  <si>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</si>
  <si>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</si>
  <si>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</si>
  <si>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</si>
  <si>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</si>
  <si>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</si>
  <si>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</si>
  <si>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</si>
  <si>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</si>
  <si>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</si>
  <si>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</si>
  <si>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</si>
  <si>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</si>
  <si>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</si>
  <si>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</si>
  <si>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</si>
  <si>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</si>
  <si>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</si>
  <si>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</si>
  <si>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</si>
  <si>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</si>
  <si>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</si>
  <si>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</si>
  <si>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</si>
  <si>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</si>
  <si>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</si>
  <si>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</si>
  <si>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</si>
  <si>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</si>
  <si>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</si>
  <si>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</si>
  <si>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</si>
  <si>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</si>
  <si>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</si>
  <si>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</si>
  <si>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</si>
  <si>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</si>
  <si>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</si>
  <si>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</si>
  <si>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</si>
  <si>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</si>
  <si>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</si>
  <si>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</si>
  <si>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</si>
  <si>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</si>
  <si>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</si>
  <si>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</si>
  <si>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</si>
  <si>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</si>
  <si>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</si>
  <si>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</si>
  <si>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</si>
  <si>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</si>
  <si>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</si>
  <si>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</si>
  <si>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</si>
  <si>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</si>
  <si>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</si>
  <si>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</si>
  <si>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</si>
  <si>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</si>
  <si>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</si>
  <si>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</si>
  <si>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</si>
  <si>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</si>
  <si>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</si>
  <si>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</si>
  <si>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</si>
  <si>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</si>
  <si>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</si>
  <si>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</si>
  <si>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</si>
  <si>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</si>
  <si>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</si>
  <si>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</si>
  <si>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</si>
  <si>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</si>
  <si>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</si>
  <si>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</si>
  <si>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</si>
  <si>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</si>
  <si>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</si>
  <si>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</si>
  <si>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</si>
  <si>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</si>
  <si>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</si>
  <si>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</si>
  <si>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</si>
  <si>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</si>
  <si>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</si>
  <si>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</si>
  <si>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</si>
  <si>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</si>
  <si>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</si>
  <si>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</si>
  <si>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</si>
  <si>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</si>
  <si>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</si>
  <si>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</si>
  <si>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</si>
  <si>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</si>
  <si>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</si>
  <si>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</si>
  <si>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</si>
  <si>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</si>
  <si>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</si>
  <si>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</si>
  <si>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</si>
  <si>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</si>
  <si>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</si>
  <si>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</si>
  <si>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</si>
  <si>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</si>
  <si>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</si>
  <si>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</si>
  <si>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</si>
  <si>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</si>
  <si>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</si>
  <si>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</si>
  <si>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</si>
  <si>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</si>
  <si>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</si>
  <si>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</si>
  <si>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</si>
  <si>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</si>
  <si>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</si>
  <si>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</si>
  <si>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</si>
  <si>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</si>
  <si>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</si>
  <si>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</si>
  <si>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</si>
  <si>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</si>
  <si>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</si>
  <si>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</si>
  <si>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</si>
  <si>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</si>
  <si>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</si>
  <si>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</si>
  <si>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</si>
  <si>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</si>
  <si>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</si>
  <si>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</si>
  <si>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</si>
  <si>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</si>
  <si>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</si>
  <si>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</si>
  <si>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</si>
  <si>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</si>
  <si>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</si>
  <si>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</si>
  <si>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</si>
  <si>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</si>
  <si>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</si>
  <si>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</si>
  <si>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</si>
  <si>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</si>
  <si>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</si>
  <si>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</si>
  <si>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</si>
  <si>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</si>
  <si>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</si>
  <si>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</si>
  <si>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</si>
  <si>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</si>
  <si>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</si>
  <si>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</si>
  <si>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</si>
  <si>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</si>
  <si>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</si>
  <si>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</si>
  <si>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</si>
  <si>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</si>
  <si>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</si>
  <si>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</si>
  <si>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</si>
  <si>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</si>
  <si>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</si>
  <si>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</si>
  <si>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</si>
  <si>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</si>
  <si>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</si>
  <si>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</si>
  <si>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</si>
  <si>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</si>
  <si>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</si>
  <si>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</si>
  <si>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</si>
  <si>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</si>
  <si>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</si>
  <si>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</si>
  <si>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</si>
  <si>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</si>
  <si>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</si>
  <si>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</si>
  <si>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</si>
  <si>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</si>
  <si>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</si>
  <si>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</si>
  <si>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</si>
  <si>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</si>
  <si>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</si>
  <si>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</si>
  <si>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</si>
  <si>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</si>
  <si>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</si>
  <si>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</si>
  <si>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</si>
  <si>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</si>
  <si>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</si>
  <si>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</si>
  <si>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</si>
  <si>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</si>
  <si>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</si>
  <si>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</si>
  <si>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</si>
  <si>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</si>
  <si>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</si>
  <si>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</si>
  <si>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</si>
  <si>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</si>
  <si>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</si>
  <si>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</si>
  <si>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</si>
  <si>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</si>
  <si>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</si>
  <si>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</si>
  <si>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</si>
  <si>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</si>
  <si>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</si>
  <si>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</si>
  <si>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</si>
  <si>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</si>
  <si>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</si>
  <si>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</si>
  <si>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</si>
  <si>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</si>
  <si>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</si>
  <si>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</si>
  <si>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</si>
  <si>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</si>
  <si>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</si>
  <si>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</si>
  <si>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</si>
  <si>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</si>
  <si>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</si>
  <si>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</si>
  <si>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</si>
  <si>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</si>
  <si>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</si>
  <si>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</si>
  <si>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</si>
  <si>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</si>
  <si>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</si>
  <si>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</si>
  <si>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</si>
  <si>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</si>
  <si>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</si>
  <si>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</si>
  <si>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</si>
  <si>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</si>
  <si>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</si>
  <si>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</si>
  <si>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</si>
  <si>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</si>
  <si>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</si>
  <si>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</si>
  <si>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</si>
  <si>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</si>
  <si>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</si>
  <si>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</si>
  <si>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</si>
  <si>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</si>
  <si>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</si>
  <si>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</si>
  <si>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</si>
  <si>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</si>
  <si>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</si>
  <si>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</si>
  <si>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</si>
  <si>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</si>
  <si>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</si>
  <si>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</si>
  <si>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</si>
  <si>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</si>
  <si>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</si>
  <si>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</si>
  <si>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</si>
  <si>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</si>
  <si>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</si>
  <si>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</si>
  <si>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</si>
  <si>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</si>
  <si>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</si>
  <si>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</si>
  <si>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</si>
  <si>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</si>
  <si>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</si>
  <si>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</si>
  <si>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</si>
  <si>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</si>
  <si>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</si>
  <si>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</si>
  <si>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</si>
  <si>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</si>
  <si>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</si>
  <si>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</si>
  <si>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</si>
  <si>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</si>
  <si>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</si>
  <si>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</si>
  <si>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</si>
  <si>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</si>
  <si>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</si>
  <si>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</si>
  <si>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</si>
  <si>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</si>
  <si>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</si>
  <si>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</si>
  <si>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</si>
  <si>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</si>
  <si>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</si>
  <si>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</si>
  <si>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</si>
  <si>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</si>
  <si>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</si>
  <si>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</si>
  <si>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</si>
  <si>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</si>
  <si>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</si>
  <si>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</si>
  <si>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</si>
  <si>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</si>
  <si>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</si>
  <si>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</si>
  <si>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</si>
  <si>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</si>
  <si>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</si>
  <si>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</si>
  <si>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</si>
  <si>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</si>
  <si>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</si>
  <si>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</si>
  <si>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</si>
  <si>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</si>
  <si>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</si>
  <si>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</si>
  <si>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</si>
  <si>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</si>
  <si>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</si>
  <si>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</si>
  <si>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</si>
  <si>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</si>
  <si>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</si>
  <si>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</si>
  <si>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</si>
  <si>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</si>
  <si>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</si>
  <si>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</si>
  <si>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</si>
  <si>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</si>
  <si>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</si>
  <si>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</si>
  <si>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</si>
  <si>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</si>
  <si>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</si>
  <si>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</si>
  <si>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</si>
  <si>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</si>
  <si>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</si>
  <si>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</si>
  <si>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</si>
  <si>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</si>
  <si>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</si>
  <si>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</si>
  <si>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</si>
  <si>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</si>
  <si>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</si>
  <si>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</si>
  <si>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</si>
  <si>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</si>
  <si>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</si>
  <si>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</si>
  <si>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</si>
  <si>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</si>
  <si>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</si>
  <si>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</si>
  <si>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</si>
  <si>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</si>
  <si>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</si>
  <si>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</si>
  <si>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</si>
  <si>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</si>
  <si>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</si>
  <si>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</si>
  <si>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</si>
  <si>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</si>
  <si>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</si>
  <si>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</si>
  <si>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</si>
  <si>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</si>
  <si>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</si>
  <si>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</si>
  <si>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</si>
  <si>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</si>
  <si>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</si>
  <si>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</si>
  <si>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</si>
  <si>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</si>
  <si>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</si>
  <si>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</si>
  <si>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</si>
  <si>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</si>
  <si>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</si>
  <si>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</si>
  <si>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</si>
  <si>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</si>
  <si>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</si>
  <si>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</si>
  <si>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</si>
  <si>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</si>
  <si>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</si>
  <si>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</si>
  <si>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</si>
  <si>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</si>
  <si>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</si>
  <si>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</si>
  <si>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</si>
  <si>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</si>
  <si>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</si>
  <si>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</si>
  <si>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</si>
  <si>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</si>
  <si>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</si>
  <si>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</si>
  <si>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</si>
  <si>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</si>
  <si>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</si>
  <si>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</si>
  <si>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</si>
  <si>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</si>
  <si>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</si>
  <si>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</si>
  <si>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</si>
  <si>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</si>
  <si>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</si>
  <si>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</si>
  <si>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</si>
  <si>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</si>
  <si>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</si>
  <si>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</si>
  <si>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</si>
  <si>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</si>
  <si>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</si>
  <si>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</si>
  <si>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</si>
  <si>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</si>
  <si>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</si>
  <si>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</si>
  <si>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</si>
  <si>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</si>
  <si>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</si>
  <si>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</si>
  <si>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</si>
  <si>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</si>
  <si>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</si>
  <si>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</si>
  <si>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</si>
  <si>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</si>
  <si>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</si>
  <si>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</si>
  <si>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</si>
  <si>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</si>
  <si>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</si>
  <si>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</si>
  <si>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</si>
  <si>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</si>
  <si>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</si>
  <si>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</si>
  <si>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</si>
  <si>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</si>
  <si>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</si>
  <si>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</si>
  <si>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</si>
  <si>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</si>
  <si>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</si>
  <si>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</si>
  <si>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</si>
  <si>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</si>
  <si>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</si>
  <si>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</si>
  <si>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</si>
  <si>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</si>
  <si>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</si>
  <si>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</si>
  <si>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</si>
  <si>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</si>
  <si>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</si>
  <si>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</si>
  <si>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</si>
  <si>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</si>
  <si>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</si>
  <si>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</si>
  <si>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</si>
  <si>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</si>
  <si>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</si>
  <si>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</si>
  <si>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</si>
  <si>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</si>
  <si>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</si>
  <si>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</si>
  <si>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</si>
  <si>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</si>
  <si>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</si>
  <si>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</si>
  <si>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</si>
  <si>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</si>
  <si>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</si>
  <si>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</si>
  <si>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</si>
  <si>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</si>
  <si>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</si>
  <si>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</si>
  <si>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</si>
  <si>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</si>
  <si>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</si>
  <si>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</si>
  <si>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</si>
  <si>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</si>
  <si>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</si>
  <si>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</si>
  <si>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</si>
  <si>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</si>
  <si>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</si>
  <si>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</si>
  <si>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</si>
  <si>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</si>
  <si>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</si>
  <si>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</si>
  <si>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</si>
  <si>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</si>
  <si>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</si>
  <si>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</si>
  <si>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</si>
  <si>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</si>
  <si>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</si>
  <si>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</si>
  <si>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</si>
  <si>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</si>
  <si>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</si>
  <si>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</si>
  <si>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</si>
  <si>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</si>
  <si>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</si>
  <si>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</si>
  <si>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</si>
  <si>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</si>
  <si>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</si>
  <si>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</si>
  <si>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</si>
  <si>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</si>
  <si>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</si>
  <si>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</si>
  <si>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</si>
  <si>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</si>
  <si>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</si>
  <si>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</si>
  <si>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</si>
  <si>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</si>
  <si>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</si>
  <si>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</si>
  <si>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</si>
  <si>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</si>
  <si>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</si>
  <si>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</si>
  <si>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</si>
  <si>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</si>
  <si>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</si>
  <si>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</si>
  <si>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</si>
  <si>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</si>
  <si>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</si>
  <si>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</si>
  <si>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</si>
  <si>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</si>
  <si>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</si>
  <si>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</si>
  <si>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</si>
  <si>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</si>
  <si>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</si>
  <si>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</si>
  <si>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</si>
  <si>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</si>
  <si>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</si>
  <si>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</si>
  <si>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</si>
  <si>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</si>
  <si>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</si>
  <si>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</si>
  <si>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</si>
  <si>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</si>
  <si>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</si>
  <si>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</si>
  <si>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</si>
  <si>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</si>
  <si>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</si>
  <si>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</si>
  <si>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</si>
  <si>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</si>
  <si>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</si>
  <si>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</si>
  <si>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</si>
  <si>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</si>
  <si>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</si>
  <si>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</si>
  <si>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</si>
  <si>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</si>
  <si>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</si>
  <si>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</si>
  <si>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</si>
  <si>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</si>
  <si>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</si>
  <si>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</si>
  <si>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</si>
  <si>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</si>
  <si>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</si>
  <si>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</si>
  <si>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</si>
  <si>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</si>
  <si>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</si>
  <si>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</si>
  <si>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</si>
  <si>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</si>
  <si>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</si>
  <si>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</si>
  <si>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</si>
  <si>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</si>
  <si>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</si>
  <si>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</si>
  <si>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</si>
  <si>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</si>
  <si>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</si>
  <si>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</si>
  <si>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</si>
  <si>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</si>
  <si>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</si>
  <si>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</si>
  <si>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</si>
  <si>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</si>
  <si>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</si>
  <si>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</si>
  <si>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</si>
  <si>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</si>
  <si>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</si>
  <si>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</si>
  <si>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</si>
  <si>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</si>
  <si>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</si>
  <si>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</si>
  <si>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</si>
  <si>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</si>
  <si>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</si>
  <si>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</si>
  <si>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</si>
  <si>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</si>
  <si>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</si>
  <si>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</si>
  <si>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</si>
  <si>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</si>
  <si>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</si>
  <si>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</si>
  <si>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</si>
  <si>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</si>
  <si>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</si>
  <si>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</si>
  <si>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</si>
  <si>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</si>
  <si>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</si>
  <si>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</si>
  <si>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</si>
  <si>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</si>
  <si>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</si>
  <si>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</si>
  <si>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</si>
  <si>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</si>
  <si>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</si>
  <si>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</si>
  <si>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</si>
  <si>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</si>
  <si>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</si>
  <si>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</si>
  <si>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</si>
  <si>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</si>
  <si>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</si>
  <si>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</si>
  <si>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</si>
  <si>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</si>
  <si>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</si>
  <si>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</si>
  <si>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</si>
  <si>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</si>
  <si>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</si>
  <si>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</si>
  <si>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</si>
  <si>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</si>
  <si>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</si>
  <si>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</si>
  <si>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</si>
  <si>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</si>
  <si>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</si>
  <si>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</si>
  <si>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</si>
  <si>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</si>
  <si>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</si>
  <si>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</si>
  <si>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</si>
  <si>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</si>
  <si>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</si>
  <si>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</si>
  <si>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</si>
  <si>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</si>
  <si>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</si>
  <si>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</si>
  <si>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</si>
  <si>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</si>
  <si>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</si>
  <si>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</si>
  <si>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</si>
  <si>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</si>
  <si>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</si>
  <si>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</si>
  <si>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</si>
  <si>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</si>
  <si>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</si>
  <si>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</si>
  <si>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</si>
  <si>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</si>
  <si>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</si>
  <si>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</si>
  <si>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</si>
  <si>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</si>
  <si>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</si>
  <si>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</si>
  <si>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</si>
  <si>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</si>
  <si>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</si>
  <si>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</si>
  <si>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</si>
  <si>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</si>
  <si>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</si>
  <si>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</si>
  <si>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</si>
  <si>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</si>
  <si>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</si>
  <si>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</si>
  <si>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</si>
  <si>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</si>
  <si>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</si>
  <si>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</si>
  <si>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</si>
  <si>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</si>
  <si>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</si>
  <si>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</si>
  <si>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</si>
  <si>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</si>
  <si>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</si>
  <si>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</si>
  <si>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</si>
  <si>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</si>
  <si>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</si>
  <si>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</si>
  <si>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</si>
  <si>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</si>
  <si>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</si>
  <si>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</si>
  <si>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</si>
  <si>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</si>
  <si>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</si>
  <si>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</si>
  <si>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</si>
  <si>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</si>
  <si>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</si>
  <si>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</si>
  <si>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</si>
  <si>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</si>
  <si>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</si>
  <si>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</si>
  <si>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</si>
  <si>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</si>
  <si>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</si>
  <si>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</si>
  <si>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</si>
  <si>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</si>
  <si>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</si>
  <si>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</si>
  <si>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</si>
  <si>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</si>
  <si>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</si>
  <si>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</si>
  <si>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</si>
  <si>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</si>
  <si>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</si>
  <si>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</si>
  <si>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</si>
  <si>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</si>
  <si>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</si>
  <si>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</si>
  <si>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</si>
  <si>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</si>
  <si>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</si>
  <si>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</si>
  <si>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</si>
  <si>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</si>
  <si>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</si>
  <si>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</si>
  <si>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</si>
  <si>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</si>
  <si>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</si>
  <si>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</si>
  <si>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</si>
  <si>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</si>
  <si>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</si>
  <si>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</si>
  <si>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</si>
  <si>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</si>
  <si>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</si>
  <si>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</si>
  <si>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</si>
  <si>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</si>
  <si>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</si>
  <si>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</si>
  <si>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</si>
  <si>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</si>
  <si>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</si>
  <si>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</si>
  <si>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</si>
  <si>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</si>
  <si>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</si>
  <si>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</si>
  <si>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</si>
  <si>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</si>
  <si>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</si>
  <si>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</si>
  <si>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</si>
  <si>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</si>
  <si>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</si>
  <si>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</si>
  <si>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</si>
  <si>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</si>
  <si>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</si>
  <si>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</si>
  <si>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</si>
  <si>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</si>
  <si>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</si>
  <si>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</si>
  <si>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</si>
  <si>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</si>
  <si>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</si>
  <si>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</si>
  <si>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</si>
  <si>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</si>
  <si>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</si>
  <si>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</si>
  <si>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</si>
  <si>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</si>
  <si>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</si>
  <si>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</si>
  <si>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</si>
  <si>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</si>
  <si>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</si>
  <si>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</si>
  <si>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</si>
  <si>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</si>
  <si>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</si>
  <si>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</si>
  <si>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</si>
  <si>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</si>
  <si>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</si>
  <si>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</si>
  <si>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</si>
  <si>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</si>
  <si>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</si>
  <si>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</si>
  <si>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</si>
  <si>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</si>
  <si>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</si>
  <si>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</si>
  <si>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</si>
  <si>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</si>
  <si>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</si>
  <si>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</si>
  <si>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</si>
  <si>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</si>
  <si>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</si>
  <si>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</si>
  <si>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</si>
  <si>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</si>
  <si>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</si>
  <si>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</si>
  <si>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</si>
  <si>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</si>
  <si>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</si>
  <si>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</si>
  <si>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</si>
  <si>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</si>
  <si>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</si>
  <si>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</si>
  <si>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</si>
  <si>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</si>
  <si>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</si>
  <si>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</si>
  <si>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</si>
  <si>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</si>
  <si>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</si>
  <si>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</si>
  <si>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</si>
  <si>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</si>
  <si>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</si>
  <si>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</si>
  <si>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</si>
  <si>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</si>
  <si>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</si>
  <si>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</si>
  <si>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</si>
  <si>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</si>
  <si>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</si>
  <si>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</si>
  <si>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</si>
  <si>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</si>
  <si>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</si>
  <si>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</si>
  <si>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</si>
  <si>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</si>
  <si>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</si>
  <si>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</si>
  <si>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</si>
  <si>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</si>
  <si>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</si>
  <si>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</si>
  <si>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</si>
  <si>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</si>
  <si>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</si>
  <si>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</si>
  <si>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</si>
  <si>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</si>
  <si>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</si>
  <si>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</si>
  <si>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</si>
  <si>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</si>
  <si>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</si>
  <si>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</si>
  <si>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</si>
  <si>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</si>
  <si>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</si>
  <si>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</si>
  <si>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</si>
  <si>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</si>
  <si>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</si>
  <si>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</si>
  <si>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</si>
  <si>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</si>
  <si>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</si>
  <si>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</si>
  <si>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</si>
  <si>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</si>
  <si>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</si>
  <si>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</si>
  <si>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</si>
  <si>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</si>
  <si>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</si>
  <si>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</si>
  <si>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</si>
  <si>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</si>
  <si>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</si>
  <si>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</si>
  <si>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</si>
  <si>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</si>
  <si>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</si>
  <si>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</si>
  <si>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</si>
  <si>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</si>
  <si>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</si>
  <si>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</si>
  <si>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</si>
  <si>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</si>
  <si>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</si>
  <si>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</si>
  <si>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</si>
  <si>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</si>
  <si>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</si>
  <si>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</si>
  <si>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</si>
  <si>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</si>
  <si>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</si>
  <si>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</si>
  <si>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</si>
  <si>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</si>
  <si>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</si>
  <si>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</si>
  <si>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</si>
  <si>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</si>
  <si>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</si>
  <si>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</si>
  <si>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</si>
  <si>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</si>
  <si>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</si>
  <si>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</si>
  <si>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</si>
  <si>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</si>
  <si>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</si>
  <si>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</si>
  <si>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</si>
  <si>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</si>
  <si>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</si>
  <si>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</si>
  <si>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</si>
  <si>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</si>
  <si>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</si>
  <si>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</si>
  <si>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</si>
  <si>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</si>
  <si>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</si>
  <si>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</si>
  <si>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</si>
  <si>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</si>
  <si>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</si>
  <si>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</si>
  <si>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</si>
  <si>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</si>
  <si>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</si>
  <si>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</si>
  <si>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</si>
  <si>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</si>
  <si>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</si>
  <si>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</si>
  <si>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</si>
  <si>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</si>
  <si>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</si>
  <si>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</si>
  <si>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</si>
  <si>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</si>
  <si>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</si>
  <si>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</si>
  <si>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</si>
  <si>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</si>
  <si>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</si>
  <si>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</si>
  <si>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</si>
  <si>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</si>
  <si>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</si>
  <si>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</si>
  <si>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</si>
  <si>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</si>
  <si>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</si>
  <si>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</si>
  <si>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</si>
  <si>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</si>
  <si>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</si>
  <si>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</si>
  <si>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</si>
  <si>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</si>
  <si>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</si>
  <si>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</si>
  <si>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</si>
  <si>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</si>
  <si>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</si>
  <si>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</si>
  <si>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</si>
  <si>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</si>
  <si>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</si>
  <si>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</si>
  <si>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</si>
  <si>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</si>
  <si>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</si>
  <si>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</si>
  <si>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</si>
  <si>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</si>
  <si>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</si>
  <si>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</si>
  <si>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</si>
  <si>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</si>
  <si>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</si>
  <si>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</si>
  <si>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</si>
  <si>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</si>
  <si>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</si>
  <si>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</si>
  <si>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</si>
  <si>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</si>
  <si>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</si>
  <si>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</si>
  <si>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</si>
  <si>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</si>
  <si>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</si>
  <si>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</si>
  <si>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</si>
  <si>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</si>
  <si>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</si>
  <si>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</si>
  <si>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</si>
  <si>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</si>
  <si>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</si>
  <si>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</si>
  <si>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</si>
  <si>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</si>
  <si>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</si>
  <si>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</si>
  <si>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</si>
  <si>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</si>
  <si>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</si>
  <si>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</si>
  <si>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</si>
  <si>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</si>
  <si>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</si>
  <si>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</si>
  <si>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</si>
  <si>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</si>
  <si>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</si>
  <si>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</si>
  <si>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</si>
  <si>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</si>
  <si>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</si>
  <si>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</si>
  <si>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</si>
  <si>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</si>
  <si>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</si>
  <si>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</si>
  <si>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</si>
  <si>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</si>
  <si>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</si>
  <si>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</si>
  <si>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</si>
  <si>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</si>
  <si>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</si>
  <si>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</si>
  <si>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</si>
  <si>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</si>
  <si>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</si>
  <si>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</si>
  <si>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</si>
  <si>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</si>
  <si>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</si>
  <si>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</si>
  <si>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</si>
  <si>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</si>
  <si>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</si>
  <si>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</si>
  <si>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</si>
  <si>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</si>
  <si>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</si>
  <si>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</si>
  <si>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</si>
  <si>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</si>
  <si>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</si>
  <si>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</si>
  <si>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</si>
  <si>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</si>
  <si>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</si>
  <si>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</si>
  <si>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</si>
  <si>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</si>
  <si>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</si>
  <si>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</si>
  <si>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</si>
  <si>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</si>
  <si>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</si>
  <si>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</si>
  <si>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</si>
  <si>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</si>
  <si>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</si>
  <si>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</si>
  <si>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</si>
  <si>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</si>
  <si>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</si>
  <si>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</si>
  <si>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</si>
  <si>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</si>
  <si>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</si>
  <si>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</si>
  <si>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</si>
  <si>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</si>
  <si>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</si>
  <si>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</si>
  <si>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</si>
  <si>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</si>
  <si>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</si>
  <si>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</si>
  <si>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</si>
  <si>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</si>
  <si>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</si>
  <si>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</si>
  <si>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</si>
  <si>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</si>
  <si>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</si>
  <si>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</si>
  <si>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</si>
  <si>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</si>
  <si>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</si>
  <si>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</si>
  <si>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</si>
  <si>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</si>
  <si>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</si>
  <si>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</si>
  <si>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</si>
  <si>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</si>
  <si>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</si>
  <si>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</si>
  <si>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</si>
  <si>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</si>
  <si>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</si>
  <si>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</si>
  <si>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</si>
  <si>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</si>
  <si>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</si>
  <si>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</si>
  <si>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</si>
  <si>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</si>
  <si>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</si>
  <si>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</si>
  <si>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</si>
  <si>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</si>
  <si>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</si>
  <si>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</si>
  <si>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</si>
  <si>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</si>
  <si>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</si>
  <si>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</si>
  <si>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</si>
  <si>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</si>
  <si>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</si>
  <si>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</si>
  <si>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</si>
  <si>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</si>
  <si>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</si>
  <si>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</si>
  <si>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</si>
  <si>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</si>
  <si>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</si>
  <si>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</si>
  <si>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</si>
  <si>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</si>
  <si>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</si>
  <si>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</si>
  <si>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</si>
  <si>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</si>
  <si>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</si>
  <si>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</si>
  <si>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</si>
  <si>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</si>
  <si>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</si>
  <si>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</si>
  <si>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</si>
  <si>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</si>
  <si>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</si>
  <si>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</si>
  <si>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</si>
  <si>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</si>
  <si>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</si>
  <si>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</si>
  <si>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</si>
  <si>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</si>
  <si>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</si>
  <si>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</si>
  <si>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</si>
  <si>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</si>
  <si>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</si>
  <si>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</si>
  <si>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</si>
  <si>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</si>
  <si>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</si>
  <si>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</si>
  <si>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</si>
  <si>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</si>
  <si>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</si>
  <si>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</si>
  <si>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</si>
  <si>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</si>
  <si>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</si>
  <si>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</si>
  <si>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</si>
  <si>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</si>
  <si>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</si>
  <si>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</si>
  <si>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</si>
  <si>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</si>
  <si>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</si>
  <si>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</si>
  <si>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</si>
  <si>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</si>
  <si>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</si>
  <si>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</si>
  <si>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</si>
  <si>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</si>
  <si>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</si>
  <si>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</si>
  <si>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</si>
  <si>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</si>
  <si>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</si>
  <si>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</si>
  <si>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</si>
  <si>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</si>
  <si>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</si>
  <si>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</si>
  <si>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</si>
  <si>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</si>
  <si>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</si>
  <si>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</si>
  <si>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</si>
  <si>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</si>
  <si>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</si>
  <si>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</si>
  <si>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</si>
  <si>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</si>
  <si>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</si>
  <si>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</si>
  <si>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</si>
  <si>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</si>
  <si>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</si>
  <si>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</si>
  <si>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</si>
  <si>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</si>
  <si>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</si>
  <si>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</si>
  <si>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</si>
  <si>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</si>
  <si>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</si>
  <si>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</si>
  <si>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</si>
  <si>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</si>
  <si>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</si>
  <si>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</si>
  <si>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</si>
  <si>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</si>
  <si>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</si>
  <si>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</si>
  <si>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</si>
  <si>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</si>
  <si>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</si>
  <si>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</si>
  <si>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</si>
  <si>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</si>
  <si>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</si>
  <si>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</si>
  <si>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</si>
  <si>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</si>
  <si>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</si>
  <si>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</si>
  <si>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</si>
  <si>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</si>
  <si>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</si>
  <si>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</si>
  <si>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</si>
  <si>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</si>
  <si>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</si>
  <si>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</si>
  <si>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</si>
  <si>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</si>
  <si>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</si>
  <si>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</si>
  <si>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</si>
  <si>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</si>
  <si>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</si>
  <si>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</si>
  <si>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</si>
  <si>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</si>
  <si>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</si>
  <si>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</si>
  <si>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</si>
  <si>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</si>
  <si>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</si>
  <si>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</si>
  <si>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</si>
  <si>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</si>
  <si>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</si>
  <si>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</si>
  <si>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</si>
  <si>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</si>
  <si>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</si>
  <si>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</si>
  <si>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</si>
  <si>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</si>
  <si>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</si>
  <si>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</si>
  <si>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</si>
  <si>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</si>
  <si>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</si>
  <si>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</si>
  <si>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</si>
  <si>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</si>
  <si>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</si>
  <si>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</si>
  <si>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</si>
  <si>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</si>
  <si>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</si>
  <si>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</si>
  <si>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</si>
  <si>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</si>
  <si>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</si>
  <si>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</si>
  <si>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</si>
  <si>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</si>
  <si>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</si>
  <si>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</si>
  <si>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</si>
  <si>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</si>
  <si>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</si>
  <si>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</si>
  <si>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</si>
  <si>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</si>
  <si>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</si>
  <si>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</si>
  <si>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</si>
  <si>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</si>
  <si>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</si>
  <si>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</si>
  <si>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</si>
  <si>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</si>
  <si>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</si>
  <si>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</si>
  <si>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</si>
  <si>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</si>
  <si>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</si>
  <si>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</si>
  <si>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</si>
  <si>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</si>
  <si>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</si>
  <si>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</si>
  <si>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</si>
  <si>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</si>
  <si>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</si>
  <si>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</si>
  <si>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</si>
  <si>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</si>
  <si>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</si>
  <si>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</si>
  <si>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</si>
  <si>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</si>
  <si>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</si>
  <si>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</si>
  <si>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</si>
  <si>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</si>
  <si>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</si>
  <si>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</si>
  <si>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</si>
  <si>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</si>
  <si>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</si>
  <si>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</si>
  <si>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</si>
  <si>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</si>
  <si>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</si>
  <si>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</si>
  <si>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</si>
  <si>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</si>
  <si>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</si>
  <si>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</si>
  <si>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</si>
  <si>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</si>
  <si>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</si>
  <si>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</si>
  <si>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</si>
  <si>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</si>
  <si>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</si>
  <si>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</si>
  <si>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</si>
  <si>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</si>
  <si>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</si>
  <si>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</si>
  <si>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</si>
  <si>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</si>
  <si>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</si>
  <si>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</si>
  <si>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</si>
  <si>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</si>
  <si>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</si>
  <si>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</si>
  <si>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</si>
  <si>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</si>
  <si>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</si>
  <si>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</si>
  <si>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</si>
  <si>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</si>
  <si>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</si>
  <si>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</si>
  <si>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</si>
  <si>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</si>
  <si>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</si>
  <si>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</si>
  <si>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</si>
  <si>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</si>
  <si>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</si>
  <si>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</si>
  <si>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</si>
  <si>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</si>
  <si>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</si>
  <si>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</si>
  <si>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</si>
  <si>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</si>
  <si>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</si>
  <si>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</si>
  <si>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</si>
  <si>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</si>
  <si>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</si>
  <si>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</si>
  <si>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</si>
  <si>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</si>
  <si>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</si>
  <si>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</si>
  <si>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</si>
  <si>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</si>
  <si>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</si>
  <si>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</si>
  <si>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</si>
  <si>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</si>
  <si>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</si>
  <si>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</si>
  <si>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</si>
  <si>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</si>
  <si>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</si>
  <si>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</si>
  <si>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</si>
  <si>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</si>
  <si>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</si>
  <si>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</si>
  <si>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</si>
  <si>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</si>
  <si>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</si>
  <si>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</si>
  <si>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</si>
  <si>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</si>
  <si>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</si>
  <si>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</si>
  <si>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</si>
  <si>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</si>
  <si>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</si>
  <si>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</si>
  <si>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</si>
  <si>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</si>
  <si>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</si>
  <si>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</si>
  <si>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</si>
  <si>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</si>
  <si>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</si>
  <si>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</si>
  <si>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</si>
  <si>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</si>
  <si>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</si>
  <si>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</si>
  <si>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</si>
  <si>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</si>
  <si>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</si>
  <si>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</si>
  <si>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</si>
  <si>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</si>
  <si>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</si>
  <si>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</si>
  <si>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</si>
  <si>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</si>
  <si>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</si>
  <si>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</si>
  <si>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</si>
  <si>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</si>
  <si>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</si>
  <si>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</si>
  <si>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</si>
  <si>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</si>
  <si>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</si>
  <si>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</si>
  <si>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</si>
  <si>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</si>
  <si>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</si>
  <si>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</si>
  <si>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</si>
  <si>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</si>
  <si>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</si>
  <si>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</si>
  <si>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</si>
  <si>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</si>
  <si>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</si>
  <si>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</si>
  <si>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</si>
  <si>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</si>
  <si>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</si>
  <si>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</si>
  <si>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</si>
  <si>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</si>
  <si>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</si>
  <si>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</si>
  <si>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</si>
  <si>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</si>
  <si>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</si>
  <si>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</si>
  <si>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</si>
  <si>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</si>
  <si>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</si>
  <si>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</si>
  <si>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</si>
  <si>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</si>
  <si>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</si>
  <si>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</si>
  <si>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</si>
  <si>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</si>
  <si>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</si>
  <si>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</si>
  <si>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</si>
  <si>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</si>
  <si>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</si>
  <si>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</si>
  <si>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</si>
  <si>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</si>
  <si>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</si>
  <si>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</si>
  <si>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</si>
  <si>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</si>
  <si>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</si>
  <si>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</si>
  <si>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</si>
  <si>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</si>
  <si>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</si>
  <si>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</si>
  <si>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</si>
  <si>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</si>
  <si>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</si>
  <si>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</si>
  <si>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</si>
  <si>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</si>
  <si>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</si>
  <si>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</si>
  <si>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</si>
  <si>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</si>
  <si>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</si>
  <si>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</si>
  <si>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</si>
  <si>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</si>
  <si>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</si>
  <si>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</si>
  <si>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</si>
  <si>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</si>
  <si>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</si>
  <si>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</si>
  <si>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</si>
  <si>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</si>
  <si>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</si>
  <si>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</si>
  <si>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</si>
  <si>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</si>
  <si>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</si>
  <si>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</si>
  <si>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</si>
  <si>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</si>
  <si>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</si>
  <si>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</si>
  <si>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</si>
  <si>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</si>
  <si>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</si>
  <si>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</si>
  <si>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</si>
  <si>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</si>
  <si>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</si>
  <si>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</si>
  <si>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</si>
  <si>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</si>
  <si>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</si>
  <si>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</si>
  <si>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</si>
  <si>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</si>
  <si>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</si>
  <si>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</si>
  <si>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</si>
  <si>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</si>
  <si>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</si>
  <si>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</si>
  <si>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</si>
  <si>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</si>
  <si>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</si>
  <si>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</si>
  <si>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</si>
  <si>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</si>
  <si>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</si>
  <si>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</si>
  <si>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</si>
  <si>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</si>
  <si>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</si>
  <si>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</si>
  <si>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</si>
  <si>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</si>
  <si>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</si>
  <si>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</si>
  <si>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</si>
  <si>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</si>
  <si>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</si>
  <si>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</si>
  <si>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</si>
  <si>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</si>
  <si>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</si>
  <si>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</si>
  <si>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</si>
  <si>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</si>
  <si>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</si>
  <si>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</si>
  <si>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</si>
  <si>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</si>
  <si>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</si>
  <si>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</si>
  <si>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</si>
  <si>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</si>
  <si>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</si>
  <si>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</si>
  <si>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</si>
  <si>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</si>
  <si>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</si>
  <si>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</si>
  <si>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</si>
  <si>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</si>
  <si>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</si>
  <si>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</si>
  <si>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</si>
  <si>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</si>
  <si>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</si>
  <si>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</si>
  <si>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</si>
  <si>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</si>
  <si>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</si>
  <si>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</si>
  <si>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</si>
  <si>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</si>
  <si>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</si>
  <si>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</si>
  <si>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</si>
  <si>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</si>
  <si>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</si>
  <si>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</si>
  <si>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</si>
  <si>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</si>
  <si>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</si>
  <si>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</si>
  <si>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</si>
  <si>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</si>
  <si>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</si>
  <si>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</si>
  <si>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</si>
  <si>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</si>
  <si>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</si>
  <si>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</si>
  <si>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</si>
  <si>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</si>
  <si>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</si>
  <si>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</si>
  <si>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</si>
  <si>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</si>
  <si>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</si>
  <si>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</si>
  <si>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</si>
  <si>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</si>
  <si>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</si>
  <si>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</si>
  <si>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</si>
  <si>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</si>
  <si>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</si>
  <si>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</si>
  <si>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</si>
  <si>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</si>
  <si>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</si>
  <si>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</si>
  <si>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</si>
  <si>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</si>
  <si>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</si>
  <si>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</si>
  <si>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</si>
  <si>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</si>
  <si>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</si>
  <si>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</si>
  <si>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</si>
  <si>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</si>
  <si>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</si>
  <si>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</si>
  <si>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</si>
  <si>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</si>
  <si>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</si>
  <si>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</si>
  <si>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</si>
  <si>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</si>
  <si>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</si>
  <si>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</si>
  <si>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</si>
  <si>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</si>
  <si>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</si>
  <si>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</si>
  <si>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</si>
  <si>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</si>
  <si>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</si>
  <si>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</si>
  <si>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</si>
  <si>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</si>
  <si>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</si>
  <si>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</si>
  <si>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</si>
  <si>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</si>
  <si>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</si>
  <si>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</si>
  <si>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</si>
  <si>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</si>
  <si>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</si>
  <si>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</si>
  <si>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</si>
  <si>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</si>
  <si>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</si>
  <si>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</si>
  <si>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</si>
  <si>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</si>
  <si>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</si>
  <si>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</si>
  <si>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</si>
  <si>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</si>
  <si>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</si>
  <si>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</si>
  <si>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</si>
  <si>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</si>
  <si>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</si>
  <si>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</si>
  <si>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</si>
  <si>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</si>
  <si>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</si>
  <si>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</si>
  <si>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</si>
  <si>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</si>
  <si>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</si>
  <si>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</si>
  <si>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</si>
  <si>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</si>
  <si>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</si>
  <si>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</si>
  <si>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</si>
  <si>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</si>
  <si>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</si>
  <si>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</si>
  <si>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</si>
  <si>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</si>
  <si>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</si>
  <si>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</si>
  <si>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</si>
  <si>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</si>
  <si>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</si>
  <si>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</si>
  <si>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</si>
  <si>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</si>
  <si>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</si>
  <si>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</si>
  <si>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</si>
  <si>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</si>
  <si>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</si>
  <si>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</si>
  <si>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</si>
  <si>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</si>
  <si>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</si>
  <si>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</si>
  <si>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</si>
  <si>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</si>
  <si>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</si>
  <si>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</si>
  <si>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</si>
  <si>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</si>
  <si>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</si>
  <si>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</si>
  <si>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</si>
  <si>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</si>
  <si>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</si>
  <si>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</si>
  <si>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</si>
  <si>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</si>
  <si>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</si>
  <si>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</si>
  <si>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</si>
  <si>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</si>
  <si>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</si>
  <si>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</si>
  <si>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</si>
  <si>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</si>
  <si>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</si>
  <si>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</si>
  <si>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</si>
  <si>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</si>
  <si>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</si>
  <si>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</si>
  <si>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</si>
  <si>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</si>
  <si>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</si>
  <si>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</si>
  <si>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</si>
  <si>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</si>
  <si>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</si>
  <si>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</si>
  <si>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</si>
  <si>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</si>
  <si>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</si>
  <si>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</si>
  <si>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</si>
  <si>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</si>
  <si>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</si>
  <si>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</si>
  <si>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</si>
  <si>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</si>
  <si>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</si>
  <si>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</si>
  <si>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</si>
  <si>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</si>
  <si>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</si>
  <si>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</si>
  <si>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</si>
  <si>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</si>
  <si>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</si>
  <si>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</si>
  <si>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</si>
  <si>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</si>
  <si>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</si>
  <si>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</si>
  <si>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</si>
  <si>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</si>
  <si>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</si>
  <si>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</si>
  <si>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</si>
  <si>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</si>
  <si>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</si>
  <si>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</si>
  <si>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</si>
  <si>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</si>
  <si>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</si>
  <si>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</si>
  <si>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</si>
  <si>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</si>
  <si>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</si>
  <si>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</si>
  <si>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</si>
  <si>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</si>
  <si>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</si>
  <si>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</si>
  <si>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</si>
  <si>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</si>
  <si>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</si>
  <si>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</si>
  <si>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</si>
  <si>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</si>
  <si>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</si>
  <si>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</si>
  <si>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</si>
  <si>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</si>
  <si>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</si>
  <si>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</si>
  <si>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</si>
  <si>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</si>
  <si>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</si>
  <si>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</si>
  <si>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</si>
  <si>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</si>
  <si>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</si>
  <si>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</si>
  <si>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</si>
  <si>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</si>
  <si>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</si>
  <si>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</si>
  <si>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</si>
  <si>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</si>
  <si>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</si>
  <si>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</si>
  <si>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</si>
  <si>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</si>
  <si>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</si>
  <si>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</si>
  <si>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</si>
  <si>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</si>
  <si>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</si>
  <si>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</si>
  <si>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</si>
  <si>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</si>
  <si>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</si>
  <si>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</si>
  <si>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</si>
  <si>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</si>
  <si>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</si>
  <si>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</si>
  <si>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</si>
  <si>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</si>
  <si>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</si>
  <si>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</si>
  <si>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</si>
  <si>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</si>
  <si>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</si>
  <si>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</si>
  <si>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</si>
  <si>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</si>
  <si>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</si>
  <si>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</si>
  <si>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</si>
  <si>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</si>
  <si>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</si>
  <si>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</si>
  <si>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</si>
  <si>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</si>
  <si>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</si>
  <si>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</si>
  <si>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</si>
  <si>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</si>
  <si>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</si>
  <si>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</si>
  <si>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</si>
  <si>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</si>
  <si>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</si>
  <si>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</si>
  <si>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</si>
  <si>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</si>
  <si>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</si>
  <si>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</si>
  <si>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</si>
  <si>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</si>
  <si>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</si>
  <si>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</si>
  <si>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</si>
  <si>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</si>
  <si>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</si>
  <si>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</si>
  <si>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</si>
  <si>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</si>
  <si>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</si>
  <si>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</si>
  <si>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</si>
  <si>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</si>
  <si>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</si>
  <si>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</si>
  <si>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</si>
  <si>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</si>
  <si>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</si>
  <si>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</si>
  <si>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</si>
  <si>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</si>
  <si>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</si>
  <si>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</si>
  <si>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</si>
  <si>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</si>
  <si>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</si>
  <si>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</si>
  <si>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</si>
  <si>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</si>
  <si>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</si>
  <si>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</si>
  <si>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</si>
  <si>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</si>
  <si>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</si>
  <si>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</si>
  <si>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</si>
  <si>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</si>
  <si>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</si>
  <si>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</si>
  <si>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</si>
  <si>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</si>
  <si>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</si>
  <si>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</si>
  <si>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</si>
  <si>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</si>
  <si>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</si>
  <si>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</si>
  <si>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</si>
  <si>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</si>
  <si>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</si>
  <si>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</si>
  <si>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</si>
  <si>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</si>
  <si>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</si>
  <si>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</si>
  <si>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</si>
  <si>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</si>
  <si>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</si>
  <si>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</si>
  <si>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</si>
  <si>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</si>
  <si>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</si>
  <si>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</si>
  <si>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</si>
  <si>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</si>
  <si>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</si>
  <si>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</si>
  <si>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</si>
  <si>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</si>
  <si>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</si>
  <si>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</si>
  <si>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</si>
  <si>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</si>
  <si>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</si>
  <si>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</si>
  <si>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</si>
  <si>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</si>
  <si>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</si>
  <si>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</si>
  <si>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</si>
  <si>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</si>
  <si>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</si>
  <si>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</si>
  <si>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</si>
  <si>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</si>
  <si>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</si>
  <si>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</si>
  <si>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</si>
  <si>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</si>
  <si>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</si>
  <si>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</si>
  <si>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</si>
  <si>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</si>
  <si>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</si>
  <si>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</si>
  <si>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</si>
  <si>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</si>
  <si>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</si>
  <si>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</si>
  <si>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</si>
  <si>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</si>
  <si>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</si>
  <si>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</si>
  <si>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</si>
  <si>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</si>
  <si>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</si>
  <si>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</si>
  <si>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</si>
  <si>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</si>
  <si>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</si>
  <si>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</si>
  <si>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</si>
  <si>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</si>
  <si>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</si>
  <si>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</si>
  <si>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</si>
  <si>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</si>
  <si>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</si>
  <si>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</si>
  <si>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</si>
  <si>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</si>
  <si>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</si>
  <si>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</si>
  <si>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</si>
  <si>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</si>
  <si>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</si>
  <si>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</si>
  <si>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</si>
  <si>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</si>
  <si>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</si>
  <si>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</si>
  <si>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</si>
  <si>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</si>
  <si>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</si>
  <si>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</si>
  <si>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</si>
  <si>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</si>
  <si>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</si>
  <si>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</si>
  <si>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</si>
  <si>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</si>
  <si>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</si>
  <si>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</si>
  <si>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</si>
  <si>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</si>
  <si>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</si>
  <si>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</si>
  <si>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</si>
  <si>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</si>
  <si>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</si>
  <si>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</si>
  <si>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</si>
  <si>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</si>
  <si>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</si>
  <si>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</si>
  <si>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</si>
  <si>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</si>
  <si>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</si>
  <si>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</si>
  <si>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</si>
  <si>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</si>
  <si>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</si>
  <si>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</si>
  <si>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</si>
  <si>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</si>
  <si>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</si>
  <si>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</si>
  <si>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</si>
  <si>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</si>
  <si>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</si>
  <si>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</si>
  <si>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</si>
  <si>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</si>
  <si>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</si>
  <si>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</si>
  <si>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</si>
  <si>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</si>
  <si>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</si>
  <si>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</si>
  <si>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</si>
  <si>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</si>
  <si>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</si>
  <si>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</si>
  <si>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</si>
  <si>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</si>
  <si>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</si>
  <si>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</si>
  <si>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</si>
  <si>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</si>
  <si>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</si>
  <si>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</si>
  <si>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</si>
  <si>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</si>
  <si>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</si>
  <si>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</si>
  <si>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</si>
  <si>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</si>
  <si>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</si>
  <si>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</si>
  <si>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</si>
  <si>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</si>
  <si>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</si>
  <si>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</si>
  <si>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</si>
  <si>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</si>
  <si>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</si>
  <si>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</si>
  <si>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</si>
  <si>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</si>
  <si>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</si>
  <si>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</si>
  <si>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</si>
  <si>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</si>
  <si>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</si>
  <si>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</si>
  <si>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</si>
  <si>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</si>
  <si>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</si>
  <si>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</si>
  <si>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</si>
  <si>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</si>
  <si>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</si>
  <si>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</si>
  <si>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</si>
  <si>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</si>
  <si>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</si>
  <si>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</si>
  <si>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</si>
  <si>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</si>
  <si>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</si>
  <si>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</si>
  <si>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</si>
  <si>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</si>
  <si>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</si>
  <si>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</si>
  <si>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</si>
  <si>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</si>
  <si>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</si>
  <si>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</si>
  <si>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</si>
  <si>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</si>
  <si>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</si>
  <si>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</si>
  <si>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</si>
  <si>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</si>
  <si>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</si>
  <si>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</si>
  <si>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</si>
  <si>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</si>
  <si>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</si>
  <si>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</si>
  <si>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</si>
  <si>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</si>
  <si>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</si>
  <si>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</si>
  <si>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</si>
  <si>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</si>
  <si>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</si>
  <si>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</si>
  <si>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</si>
  <si>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</si>
  <si>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</si>
  <si>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</si>
  <si>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</si>
  <si>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</si>
  <si>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</si>
  <si>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</si>
  <si>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</si>
  <si>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</si>
  <si>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</si>
  <si>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</si>
  <si>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</si>
  <si>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</si>
  <si>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</si>
  <si>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</si>
  <si>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</si>
  <si>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</si>
  <si>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</si>
  <si>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</si>
  <si>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</si>
  <si>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</si>
  <si>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</si>
  <si>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</si>
  <si>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</si>
  <si>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</si>
  <si>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</si>
  <si>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</si>
  <si>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</si>
  <si>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</si>
  <si>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</si>
  <si>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</si>
  <si>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</si>
  <si>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</si>
  <si>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</si>
  <si>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</si>
  <si>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</si>
  <si>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</si>
  <si>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</si>
  <si>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</si>
  <si>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</si>
  <si>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</si>
  <si>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</si>
  <si>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</si>
  <si>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</si>
  <si>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</si>
  <si>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</si>
  <si>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</si>
  <si>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</si>
  <si>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</si>
  <si>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</si>
  <si>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</si>
  <si>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</si>
  <si>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</si>
  <si>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</si>
  <si>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</si>
  <si>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</si>
  <si>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</si>
  <si>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</si>
  <si>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</si>
  <si>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</si>
  <si>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</si>
  <si>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</si>
  <si>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</si>
  <si>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</si>
  <si>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</si>
  <si>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</si>
  <si>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</si>
  <si>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</si>
  <si>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</si>
  <si>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</si>
  <si>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</si>
  <si>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</si>
  <si>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</si>
  <si>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</si>
  <si>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</si>
  <si>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</si>
  <si>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</si>
  <si>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</si>
  <si>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</si>
  <si>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</si>
  <si>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</si>
  <si>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</si>
  <si>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</si>
  <si>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</si>
  <si>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</si>
  <si>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</si>
  <si>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</si>
  <si>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</si>
  <si>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</si>
  <si>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</si>
  <si>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</si>
  <si>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</si>
  <si>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</si>
  <si>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</si>
  <si>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</si>
  <si>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</si>
  <si>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</si>
  <si>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</si>
  <si>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</si>
  <si>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</si>
  <si>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</si>
  <si>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</si>
  <si>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</si>
  <si>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</si>
  <si>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</si>
  <si>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</si>
  <si>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</si>
  <si>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</si>
  <si>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</si>
  <si>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</si>
  <si>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</si>
  <si>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</si>
  <si>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</si>
  <si>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</si>
  <si>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</si>
  <si>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</si>
  <si>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</si>
  <si>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</si>
  <si>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</si>
  <si>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</si>
  <si>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</si>
  <si>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</si>
  <si>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</si>
  <si>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</si>
  <si>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</si>
  <si>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</si>
  <si>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</si>
  <si>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</si>
  <si>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</si>
  <si>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</si>
  <si>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</si>
  <si>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</si>
  <si>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</si>
  <si>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</si>
  <si>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</si>
  <si>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</si>
  <si>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</si>
  <si>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</si>
  <si>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</si>
  <si>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</si>
  <si>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</si>
  <si>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</si>
  <si>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</si>
  <si>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</si>
  <si>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</si>
  <si>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</si>
  <si>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</si>
  <si>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</si>
  <si>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</si>
  <si>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</si>
  <si>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</si>
  <si>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</si>
  <si>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</si>
  <si>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</si>
  <si>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</si>
  <si>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</si>
  <si>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</si>
  <si>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</si>
  <si>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</si>
  <si>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</si>
  <si>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</si>
  <si>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</si>
  <si>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</si>
  <si>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</si>
  <si>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</si>
  <si>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</si>
  <si>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</si>
  <si>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</si>
  <si>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</si>
  <si>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</si>
  <si>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</si>
  <si>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</si>
  <si>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</si>
  <si>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</si>
  <si>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</si>
  <si>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</si>
  <si>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</si>
  <si>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</si>
  <si>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</si>
  <si>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</si>
  <si>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</si>
  <si>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</si>
  <si>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</si>
  <si>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</si>
  <si>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</si>
  <si>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</si>
  <si>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</si>
  <si>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</si>
  <si>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</si>
  <si>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</si>
  <si>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</si>
  <si>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</si>
  <si>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</si>
  <si>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</si>
  <si>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</si>
  <si>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</si>
  <si>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</si>
  <si>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</si>
  <si>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</si>
  <si>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</si>
  <si>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</si>
  <si>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</si>
  <si>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</si>
  <si>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</si>
  <si>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</si>
  <si>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</si>
  <si>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</si>
  <si>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</si>
  <si>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</si>
  <si>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</si>
  <si>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</si>
  <si>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</si>
  <si>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</si>
  <si>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</si>
  <si>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</si>
  <si>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</si>
  <si>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</si>
  <si>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</si>
  <si>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</si>
  <si>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</si>
  <si>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</si>
  <si>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</si>
  <si>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</si>
  <si>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</si>
  <si>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</si>
  <si>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</si>
  <si>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</si>
  <si>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</si>
  <si>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</si>
  <si>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</si>
  <si>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</si>
  <si>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</si>
  <si>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</si>
  <si>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</si>
  <si>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</si>
  <si>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</si>
  <si>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</si>
  <si>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</si>
  <si>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</si>
  <si>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</si>
  <si>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</si>
  <si>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</si>
  <si>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</si>
  <si>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</si>
  <si>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</si>
  <si>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</si>
  <si>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</si>
  <si>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</si>
  <si>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</si>
  <si>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</si>
  <si>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</si>
  <si>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</si>
  <si>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</si>
  <si>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</si>
  <si>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</si>
  <si>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</si>
  <si>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</si>
  <si>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</si>
  <si>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</si>
  <si>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</si>
  <si>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</si>
  <si>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</si>
  <si>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</si>
  <si>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</si>
  <si>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</si>
  <si>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</si>
  <si>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</si>
  <si>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</si>
  <si>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</si>
  <si>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</si>
  <si>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</si>
  <si>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</si>
  <si>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</si>
  <si>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</si>
  <si>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</si>
  <si>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</si>
  <si>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</si>
  <si>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</si>
  <si>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</si>
  <si>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</si>
  <si>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</si>
  <si>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</si>
  <si>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</si>
  <si>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</si>
  <si>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</si>
  <si>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</si>
  <si>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</si>
  <si>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</si>
  <si>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</si>
  <si>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</si>
  <si>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</si>
  <si>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</si>
  <si>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</si>
  <si>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</si>
  <si>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</si>
  <si>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</si>
  <si>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</si>
  <si>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</si>
  <si>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</si>
  <si>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</si>
  <si>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</si>
  <si>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</si>
  <si>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</si>
  <si>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</si>
  <si>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</si>
  <si>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</si>
  <si>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</si>
  <si>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</si>
  <si>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</si>
  <si>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</si>
  <si>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</si>
  <si>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</si>
  <si>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</si>
  <si>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</si>
  <si>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</si>
  <si>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</si>
  <si>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</si>
  <si>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</si>
  <si>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</si>
  <si>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</si>
  <si>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</si>
  <si>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</si>
  <si>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</si>
  <si>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</si>
  <si>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</si>
  <si>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</si>
  <si>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</si>
  <si>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</si>
  <si>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</si>
  <si>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</si>
  <si>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</si>
  <si>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</si>
  <si>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</si>
  <si>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</si>
  <si>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</si>
  <si>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</si>
  <si>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</si>
  <si>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</si>
  <si>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</si>
  <si>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</si>
  <si>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</si>
  <si>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</si>
  <si>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</si>
  <si>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</si>
  <si>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</si>
  <si>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</si>
  <si>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</si>
  <si>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</si>
  <si>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</si>
  <si>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</si>
  <si>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</si>
  <si>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</si>
  <si>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</si>
  <si>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</si>
  <si>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</si>
  <si>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</si>
  <si>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</si>
  <si>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</si>
  <si>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</si>
  <si>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</si>
  <si>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</si>
  <si>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</si>
  <si>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</si>
  <si>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</si>
  <si>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</si>
  <si>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</si>
  <si>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</si>
  <si>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</si>
  <si>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</si>
  <si>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</si>
  <si>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</si>
  <si>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</si>
  <si>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</si>
  <si>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</si>
  <si>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</si>
  <si>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</si>
  <si>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</si>
  <si>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</si>
  <si>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</si>
  <si>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</si>
  <si>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</si>
  <si>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</si>
  <si>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</si>
  <si>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</si>
  <si>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</si>
  <si>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</si>
  <si>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</si>
  <si>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</si>
  <si>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</si>
  <si>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</si>
  <si>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</si>
  <si>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</si>
  <si>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</si>
  <si>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</si>
  <si>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</si>
  <si>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</si>
  <si>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</si>
  <si>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</si>
  <si>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</si>
  <si>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</si>
  <si>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</si>
  <si>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</si>
  <si>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</si>
  <si>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</si>
  <si>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</si>
  <si>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</si>
  <si>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</si>
  <si>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</si>
  <si>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</si>
  <si>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</si>
  <si>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</si>
  <si>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</si>
  <si>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</si>
  <si>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</si>
  <si>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</si>
  <si>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</si>
  <si>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</si>
  <si>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</si>
  <si>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</si>
  <si>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</si>
  <si>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</si>
  <si>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</si>
  <si>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</si>
  <si>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</si>
  <si>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</si>
  <si>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</si>
  <si>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</si>
  <si>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</si>
  <si>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</si>
  <si>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</si>
  <si>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</si>
  <si>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</si>
  <si>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</si>
  <si>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</si>
  <si>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</si>
  <si>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</si>
  <si>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</si>
  <si>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</si>
  <si>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</si>
  <si>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</si>
  <si>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</si>
  <si>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</si>
  <si>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</si>
  <si>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</si>
  <si>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</si>
  <si>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</si>
  <si>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</si>
  <si>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</si>
  <si>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</si>
  <si>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</si>
  <si>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</si>
  <si>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</si>
  <si>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</si>
  <si>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</si>
  <si>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</si>
  <si>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</si>
  <si>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</si>
  <si>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</si>
  <si>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</si>
  <si>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</si>
  <si>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</si>
  <si>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</si>
  <si>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</si>
  <si>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</si>
  <si>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</si>
  <si>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</si>
  <si>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</si>
  <si>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</si>
  <si>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</si>
  <si>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</si>
  <si>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</si>
  <si>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</si>
  <si>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</si>
  <si>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</si>
  <si>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</si>
  <si>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</si>
  <si>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</si>
  <si>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</si>
  <si>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</si>
  <si>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</si>
  <si>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</si>
  <si>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</si>
  <si>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</si>
  <si>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</si>
  <si>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</si>
  <si>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</si>
  <si>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</si>
  <si>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</si>
  <si>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</si>
  <si>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</si>
  <si>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</si>
  <si>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</si>
  <si>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</si>
  <si>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</si>
  <si>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</si>
  <si>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</si>
  <si>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</si>
  <si>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</si>
  <si>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</si>
  <si>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</si>
  <si>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</si>
  <si>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</si>
  <si>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</si>
  <si>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</si>
  <si>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</si>
  <si>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</si>
  <si>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</si>
  <si>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</si>
  <si>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</si>
  <si>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</si>
  <si>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</si>
  <si>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</si>
  <si>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</si>
  <si>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</si>
  <si>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</si>
  <si>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</si>
  <si>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</si>
  <si>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</si>
  <si>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</si>
  <si>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</si>
  <si>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</si>
  <si>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</si>
  <si>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</si>
  <si>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</si>
  <si>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</si>
  <si>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</si>
  <si>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</si>
  <si>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</si>
  <si>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</si>
  <si>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</si>
  <si>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</si>
  <si>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</si>
  <si>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</si>
  <si>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</si>
  <si>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</si>
  <si>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</si>
  <si>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</si>
  <si>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</si>
  <si>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</si>
  <si>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</si>
  <si>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</si>
  <si>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</si>
  <si>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</si>
  <si>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</si>
  <si>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</si>
  <si>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</si>
  <si>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</si>
  <si>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</si>
  <si>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</si>
  <si>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</si>
  <si>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</si>
  <si>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</si>
  <si>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</si>
  <si>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</si>
  <si>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</si>
  <si>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</si>
  <si>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</si>
  <si>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</si>
  <si>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</si>
  <si>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</si>
  <si>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</si>
  <si>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</si>
  <si>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</si>
  <si>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</si>
  <si>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</si>
  <si>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</si>
  <si>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</si>
  <si>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</si>
  <si>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</si>
  <si>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</si>
  <si>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</si>
  <si>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</si>
  <si>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</si>
  <si>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</si>
  <si>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</si>
  <si>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</si>
  <si>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</si>
  <si>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</si>
  <si>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</si>
  <si>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</si>
  <si>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</si>
  <si>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</si>
  <si>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</si>
  <si>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</si>
  <si>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</si>
  <si>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</si>
  <si>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</si>
  <si>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</si>
  <si>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</si>
  <si>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</si>
  <si>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</si>
  <si>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</si>
  <si>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</si>
  <si>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</si>
  <si>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</si>
  <si>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</si>
  <si>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</si>
  <si>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</si>
  <si>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</si>
  <si>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</si>
  <si>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</si>
  <si>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</si>
  <si>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</si>
  <si>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</si>
  <si>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</si>
  <si>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</si>
  <si>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</si>
  <si>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</si>
  <si>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</si>
  <si>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</si>
  <si>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</si>
  <si>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</si>
  <si>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</si>
  <si>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</si>
  <si>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</si>
  <si>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</si>
  <si>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</si>
  <si>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</si>
  <si>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</si>
  <si>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</si>
  <si>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</si>
  <si>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</si>
  <si>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</si>
  <si>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</si>
  <si>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</si>
  <si>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</si>
  <si>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</si>
  <si>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</si>
  <si>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</si>
  <si>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</si>
  <si>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</si>
  <si>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</si>
  <si>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</si>
  <si>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</si>
  <si>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</si>
  <si>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</si>
  <si>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</si>
  <si>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</si>
  <si>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</si>
  <si>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</si>
  <si>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</si>
  <si>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</si>
  <si>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</si>
  <si>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</si>
  <si>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</si>
  <si>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</si>
  <si>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</si>
  <si>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</si>
  <si>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</si>
  <si>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</si>
  <si>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</si>
  <si>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</si>
  <si>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</si>
  <si>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</si>
  <si>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</si>
  <si>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</si>
  <si>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</si>
  <si>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</si>
  <si>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</si>
  <si>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</si>
  <si>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</si>
  <si>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</si>
  <si>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</si>
  <si>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</si>
  <si>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</si>
  <si>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</si>
  <si>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</si>
  <si>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</si>
  <si>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</si>
  <si>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</si>
  <si>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</si>
  <si>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</si>
  <si>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</si>
  <si>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</si>
  <si>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</si>
  <si>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</si>
  <si>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</si>
  <si>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</si>
  <si>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</si>
  <si>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</si>
  <si>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</si>
  <si>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</si>
  <si>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</si>
  <si>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</si>
  <si>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</si>
  <si>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</si>
  <si>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</si>
  <si>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</si>
  <si>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</si>
  <si>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</si>
  <si>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</si>
  <si>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</si>
  <si>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</si>
  <si>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</si>
  <si>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</si>
  <si>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</si>
  <si>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</si>
  <si>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</si>
  <si>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</si>
  <si>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</si>
  <si>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</si>
  <si>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</si>
  <si>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</si>
  <si>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</si>
  <si>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</si>
  <si>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</si>
  <si>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</si>
  <si>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</si>
  <si>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</si>
  <si>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</si>
  <si>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</si>
  <si>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</si>
  <si>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</si>
  <si>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</si>
  <si>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</si>
  <si>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</si>
  <si>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</si>
  <si>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</si>
  <si>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</si>
  <si>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</si>
  <si>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</si>
  <si>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</si>
  <si>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</si>
  <si>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</si>
  <si>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</si>
  <si>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</si>
  <si>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</si>
  <si>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</si>
  <si>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</si>
  <si>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</si>
  <si>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</si>
  <si>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</si>
  <si>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</si>
  <si>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</si>
  <si>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</si>
  <si>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</si>
  <si>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</si>
  <si>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</si>
  <si>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</si>
  <si>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</si>
  <si>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</si>
  <si>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</si>
  <si>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</si>
  <si>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</si>
  <si>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</si>
  <si>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</si>
  <si>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</si>
  <si>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</si>
  <si>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</si>
  <si>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</si>
  <si>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</si>
  <si>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</si>
  <si>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</si>
  <si>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</si>
  <si>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</si>
  <si>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</si>
  <si>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</si>
  <si>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</si>
  <si>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</si>
  <si>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</si>
  <si>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</si>
  <si>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</si>
  <si>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</si>
  <si>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</si>
  <si>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</si>
  <si>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</si>
  <si>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</si>
  <si>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</si>
  <si>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</si>
  <si>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</si>
  <si>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</si>
  <si>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</si>
  <si>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</si>
  <si>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</si>
  <si>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</si>
  <si>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</si>
  <si>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</si>
  <si>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</si>
  <si>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</si>
  <si>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</si>
  <si>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</si>
  <si>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</si>
  <si>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</si>
  <si>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</si>
  <si>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</si>
  <si>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</si>
  <si>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</si>
  <si>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</si>
  <si>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</si>
  <si>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</si>
  <si>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</si>
  <si>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</si>
  <si>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</si>
  <si>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</si>
  <si>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</si>
  <si>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</si>
  <si>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</si>
  <si>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</si>
  <si>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</si>
  <si>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</si>
  <si>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</si>
  <si>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</si>
  <si>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</si>
  <si>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</si>
  <si>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</si>
  <si>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</si>
  <si>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</si>
  <si>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</si>
  <si>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</si>
  <si>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</si>
  <si>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</si>
  <si>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</si>
  <si>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</si>
  <si>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</si>
  <si>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</si>
  <si>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</si>
  <si>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</si>
  <si>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</si>
  <si>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</si>
  <si>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</si>
  <si>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</si>
  <si>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</si>
  <si>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</si>
  <si>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</si>
  <si>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</si>
  <si>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</si>
  <si>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</si>
  <si>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</si>
  <si>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</si>
  <si>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</si>
  <si>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</si>
  <si>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</si>
  <si>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</si>
  <si>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</si>
  <si>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</si>
  <si>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</si>
  <si>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</si>
  <si>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</si>
  <si>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</si>
  <si>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</si>
  <si>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</si>
  <si>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</si>
  <si>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</si>
  <si>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</si>
  <si>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</si>
  <si>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</si>
  <si>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</si>
  <si>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</si>
  <si>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</si>
  <si>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</si>
  <si>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</si>
  <si>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</si>
  <si>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</si>
  <si>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</si>
  <si>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</si>
  <si>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</si>
  <si>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</si>
  <si>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</si>
  <si>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</si>
  <si>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</si>
  <si>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</si>
  <si>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</si>
  <si>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</si>
  <si>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</si>
  <si>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</si>
  <si>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</si>
  <si>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</si>
  <si>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</si>
  <si>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</si>
  <si>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</si>
  <si>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</si>
  <si>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</si>
  <si>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</si>
  <si>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</si>
  <si>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</si>
  <si>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</si>
  <si>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</si>
  <si>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</si>
  <si>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</si>
  <si>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</si>
  <si>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</si>
  <si>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</si>
  <si>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</si>
  <si>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</si>
  <si>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</si>
  <si>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</si>
  <si>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</si>
  <si>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</si>
  <si>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</si>
  <si>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</si>
  <si>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</si>
  <si>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</si>
  <si>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</si>
  <si>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</si>
  <si>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</si>
  <si>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</si>
  <si>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</si>
  <si>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</si>
  <si>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</si>
  <si>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</si>
  <si>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</si>
  <si>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</si>
  <si>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</si>
  <si>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</si>
  <si>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</si>
  <si>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</si>
  <si>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</si>
  <si>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</si>
  <si>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</si>
  <si>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</si>
  <si>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</si>
  <si>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</si>
  <si>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</si>
  <si>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</si>
  <si>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</si>
  <si>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</si>
  <si>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</si>
  <si>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</si>
  <si>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</si>
  <si>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</si>
  <si>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</si>
  <si>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</si>
  <si>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</si>
  <si>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</si>
  <si>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</si>
  <si>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</si>
  <si>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</si>
  <si>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</si>
  <si>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</si>
  <si>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</si>
  <si>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</si>
  <si>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</si>
  <si>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</si>
  <si>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</si>
  <si>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</si>
  <si>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</si>
  <si>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</si>
  <si>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</si>
  <si>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</si>
  <si>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</si>
  <si>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</si>
  <si>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</si>
  <si>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</si>
  <si>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</si>
  <si>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</si>
  <si>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</si>
  <si>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</si>
  <si>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</si>
  <si>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</si>
  <si>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</si>
  <si>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</si>
  <si>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</si>
  <si>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</si>
  <si>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</si>
  <si>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</si>
  <si>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</si>
  <si>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</si>
  <si>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</si>
  <si>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</si>
  <si>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</si>
  <si>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</si>
  <si>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</si>
  <si>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</si>
  <si>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</si>
  <si>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</si>
  <si>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</si>
  <si>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</si>
  <si>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</si>
  <si>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</si>
  <si>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</si>
  <si>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</si>
  <si>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</si>
  <si>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</si>
  <si>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</si>
  <si>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</si>
  <si>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</si>
  <si>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</si>
  <si>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</si>
  <si>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</si>
  <si>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</si>
  <si>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</si>
  <si>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</si>
  <si>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</si>
  <si>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</si>
  <si>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</si>
  <si>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</si>
  <si>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</si>
  <si>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</si>
  <si>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</si>
  <si>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</si>
  <si>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</si>
  <si>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</si>
  <si>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</si>
  <si>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</si>
  <si>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</si>
  <si>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</si>
  <si>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</si>
  <si>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</si>
  <si>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</si>
  <si>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</si>
  <si>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</si>
  <si>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</si>
  <si>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</si>
  <si>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</si>
  <si>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</si>
  <si>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</si>
  <si>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</si>
  <si>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</si>
  <si>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</si>
  <si>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</si>
  <si>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</si>
  <si>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</si>
  <si>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</si>
  <si>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</si>
  <si>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</si>
  <si>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</si>
  <si>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</si>
  <si>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</si>
  <si>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</si>
  <si>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</si>
  <si>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</si>
  <si>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</si>
  <si>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</si>
  <si>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</si>
  <si>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</si>
  <si>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</si>
  <si>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</si>
  <si>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</si>
  <si>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</si>
  <si>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</si>
  <si>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</si>
  <si>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</si>
  <si>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</si>
  <si>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</si>
  <si>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</si>
  <si>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</si>
  <si>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</si>
  <si>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</si>
  <si>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</si>
  <si>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</si>
  <si>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</si>
  <si>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</si>
  <si>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</si>
  <si>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</si>
  <si>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</si>
  <si>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</si>
  <si>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</si>
  <si>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</si>
  <si>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</si>
  <si>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</si>
  <si>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</si>
  <si>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</si>
  <si>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</si>
  <si>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</si>
  <si>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</si>
  <si>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</si>
  <si>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</si>
  <si>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</si>
  <si>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</si>
  <si>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</si>
  <si>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</si>
  <si>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</si>
  <si>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</si>
  <si>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</si>
  <si>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</si>
  <si>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</si>
  <si>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</si>
  <si>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</si>
  <si>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</si>
  <si>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</si>
  <si>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</si>
  <si>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</si>
  <si>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</si>
  <si>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</si>
  <si>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</si>
  <si>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</si>
  <si>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</si>
  <si>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</si>
  <si>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</si>
  <si>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</si>
  <si>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</si>
  <si>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</si>
  <si>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</si>
  <si>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</si>
  <si>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</si>
  <si>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</si>
  <si>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</si>
  <si>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</si>
  <si>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</si>
  <si>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</si>
  <si>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</si>
  <si>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</si>
  <si>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</si>
  <si>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</si>
  <si>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</si>
  <si>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</si>
  <si>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</si>
  <si>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</si>
  <si>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</si>
  <si>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</si>
  <si>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</si>
  <si>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</si>
  <si>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</si>
  <si>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</si>
  <si>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</si>
  <si>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</si>
  <si>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</si>
  <si>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</si>
  <si>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</si>
  <si>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</si>
  <si>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</si>
  <si>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</si>
  <si>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</si>
  <si>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</si>
  <si>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</si>
  <si>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</si>
  <si>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</si>
  <si>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</si>
  <si>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</si>
  <si>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</si>
  <si>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</si>
  <si>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</si>
  <si>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</si>
  <si>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</si>
  <si>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</si>
  <si>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</si>
  <si>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</si>
  <si>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</si>
  <si>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</si>
  <si>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</si>
  <si>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</si>
  <si>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</si>
  <si>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</si>
  <si>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</si>
  <si>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</si>
  <si>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</si>
  <si>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</si>
  <si>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</si>
  <si>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</si>
  <si>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</si>
  <si>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</si>
  <si>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</si>
  <si>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</si>
  <si>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</si>
  <si>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</si>
  <si>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</si>
  <si>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</si>
  <si>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</si>
  <si>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</si>
  <si>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</si>
  <si>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</si>
  <si>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</si>
  <si>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</si>
  <si>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</si>
  <si>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</si>
  <si>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</si>
  <si>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</si>
  <si>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</si>
  <si>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</si>
  <si>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</si>
  <si>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</si>
  <si>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</si>
  <si>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</si>
  <si>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</si>
  <si>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</si>
  <si>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</si>
  <si>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</si>
  <si>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</si>
  <si>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</si>
  <si>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</si>
  <si>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</si>
  <si>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</si>
  <si>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</si>
  <si>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</si>
  <si>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</si>
  <si>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</si>
  <si>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</si>
  <si>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</si>
  <si>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</si>
  <si>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</si>
  <si>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</si>
  <si>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</si>
  <si>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</si>
  <si>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</si>
  <si>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</si>
  <si>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</si>
  <si>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</si>
  <si>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</si>
  <si>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</si>
  <si>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</si>
  <si>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</si>
  <si>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</si>
  <si>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</si>
  <si>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</si>
  <si>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</si>
  <si>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</si>
  <si>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</si>
  <si>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</si>
  <si>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</si>
  <si>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</si>
  <si>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</si>
  <si>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</si>
  <si>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</si>
  <si>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</si>
  <si>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</si>
  <si>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</si>
  <si>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</si>
  <si>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</si>
  <si>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</si>
  <si>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</si>
  <si>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</si>
  <si>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</si>
  <si>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</si>
  <si>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</si>
  <si>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</si>
  <si>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</si>
  <si>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</si>
  <si>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</si>
  <si>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</si>
  <si>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</si>
  <si>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</si>
  <si>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</si>
  <si>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</si>
  <si>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</si>
  <si>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</si>
  <si>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</si>
  <si>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</si>
  <si>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</si>
  <si>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</si>
  <si>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</si>
  <si>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</si>
  <si>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</si>
  <si>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</si>
  <si>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</si>
  <si>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</si>
  <si>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</si>
  <si>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</si>
  <si>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</si>
  <si>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</si>
  <si>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</si>
  <si>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</si>
  <si>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</si>
  <si>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</si>
  <si>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</si>
  <si>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</si>
  <si>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</si>
  <si>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</si>
  <si>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</si>
  <si>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</si>
  <si>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</si>
  <si>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</si>
  <si>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</si>
  <si>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</si>
  <si>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</si>
  <si>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</si>
  <si>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</si>
  <si>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</si>
  <si>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</si>
  <si>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</si>
  <si>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</si>
  <si>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</si>
  <si>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</si>
  <si>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</si>
  <si>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</si>
  <si>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</si>
  <si>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</si>
  <si>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</si>
  <si>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</si>
  <si>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</si>
  <si>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</si>
  <si>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</si>
  <si>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</si>
  <si>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</si>
  <si>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</si>
  <si>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</si>
  <si>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</si>
  <si>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</si>
  <si>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</si>
  <si>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</si>
  <si>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</si>
  <si>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</si>
  <si>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</si>
  <si>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</si>
  <si>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</si>
  <si>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</si>
  <si>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</si>
  <si>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</si>
  <si>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</si>
  <si>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</si>
  <si>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</si>
  <si>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</si>
  <si>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</si>
  <si>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</si>
  <si>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</si>
  <si>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</si>
  <si>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</si>
  <si>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</si>
  <si>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</si>
  <si>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</si>
  <si>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</si>
  <si>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</si>
  <si>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</si>
  <si>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</si>
  <si>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</si>
  <si>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</si>
  <si>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</si>
  <si>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</si>
  <si>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</si>
  <si>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</si>
  <si>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</si>
  <si>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</si>
  <si>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</si>
  <si>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</si>
  <si>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</si>
  <si>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</si>
  <si>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</si>
  <si>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</si>
  <si>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</si>
  <si>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</si>
  <si>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</si>
  <si>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</si>
  <si>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</si>
  <si>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</si>
  <si>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</si>
  <si>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</si>
  <si>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</si>
  <si>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</si>
  <si>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</si>
  <si>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</si>
  <si>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</si>
  <si>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</si>
  <si>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</si>
  <si>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</si>
  <si>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</si>
  <si>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</si>
  <si>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</si>
  <si>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</si>
  <si>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</si>
  <si>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</si>
  <si>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</si>
  <si>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</si>
  <si>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</si>
  <si>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</si>
  <si>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</si>
  <si>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</si>
  <si>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</si>
  <si>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</si>
  <si>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</si>
  <si>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</si>
  <si>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</si>
  <si>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</si>
  <si>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</si>
  <si>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</si>
  <si>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</si>
  <si>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</si>
  <si>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</si>
  <si>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</si>
  <si>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</si>
  <si>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</si>
  <si>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</si>
  <si>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</si>
  <si>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</si>
  <si>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</si>
  <si>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</si>
  <si>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</si>
  <si>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</si>
  <si>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</si>
  <si>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</si>
  <si>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</si>
  <si>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</si>
  <si>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</si>
  <si>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</si>
  <si>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</si>
  <si>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</si>
  <si>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</si>
  <si>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</si>
  <si>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</si>
  <si>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</si>
  <si>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</si>
  <si>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</si>
  <si>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</si>
  <si>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</si>
  <si>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</si>
  <si>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</si>
  <si>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</si>
  <si>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</si>
  <si>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</si>
  <si>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</si>
  <si>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</si>
  <si>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</si>
  <si>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</si>
  <si>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</si>
  <si>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</si>
  <si>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</si>
  <si>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</si>
  <si>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</si>
  <si>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</si>
  <si>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</si>
  <si>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</si>
  <si>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</si>
  <si>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</si>
  <si>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</si>
  <si>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</si>
  <si>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</si>
  <si>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</si>
  <si>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</si>
  <si>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</si>
  <si>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</si>
  <si>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</si>
  <si>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</si>
  <si>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</si>
  <si>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</si>
  <si>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</si>
  <si>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</si>
  <si>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</si>
  <si>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</si>
  <si>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</si>
  <si>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</si>
  <si>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</si>
  <si>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</si>
  <si>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</si>
  <si>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</si>
  <si>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</si>
  <si>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</si>
  <si>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</si>
  <si>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</si>
  <si>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</si>
  <si>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</si>
  <si>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</si>
  <si>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</si>
  <si>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</si>
  <si>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</si>
  <si>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</si>
  <si>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</si>
  <si>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</si>
  <si>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</si>
  <si>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</si>
  <si>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</si>
  <si>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</si>
  <si>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</si>
  <si>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</si>
  <si>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</si>
  <si>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</si>
  <si>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</si>
  <si>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</si>
  <si>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</si>
  <si>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</si>
  <si>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</si>
  <si>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</si>
  <si>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</si>
  <si>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</si>
  <si>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</si>
  <si>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</si>
  <si>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</si>
  <si>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</si>
  <si>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</si>
  <si>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</si>
  <si>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</si>
  <si>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</si>
  <si>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</si>
  <si>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</si>
  <si>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</si>
  <si>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</si>
  <si>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</si>
  <si>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</si>
  <si>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</si>
  <si>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</si>
  <si>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</si>
  <si>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</si>
  <si>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</si>
  <si>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</si>
  <si>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</si>
  <si>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</si>
  <si>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</si>
  <si>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</si>
  <si>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</si>
  <si>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</si>
  <si>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</si>
  <si>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</si>
  <si>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</si>
  <si>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</si>
  <si>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</si>
  <si>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</si>
  <si>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</si>
  <si>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</si>
  <si>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</si>
  <si>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</si>
  <si>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</si>
  <si>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</si>
  <si>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</si>
  <si>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</si>
  <si>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</si>
  <si>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</si>
  <si>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</si>
  <si>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</si>
  <si>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</si>
  <si>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</si>
  <si>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</si>
  <si>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</si>
  <si>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</si>
  <si>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</si>
  <si>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</si>
  <si>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</si>
  <si>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</si>
  <si>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</si>
  <si>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</si>
  <si>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</si>
  <si>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</si>
  <si>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</si>
  <si>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</si>
  <si>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</si>
  <si>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</si>
  <si>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</si>
  <si>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</si>
  <si>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</si>
  <si>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</si>
  <si>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</si>
  <si>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</si>
  <si>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</si>
  <si>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</si>
  <si>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</si>
  <si>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</si>
  <si>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</si>
  <si>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</si>
  <si>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</si>
  <si>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</si>
  <si>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</si>
  <si>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</si>
  <si>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</si>
  <si>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</si>
  <si>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</si>
  <si>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</si>
  <si>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</si>
  <si>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</si>
  <si>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</si>
  <si>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</si>
  <si>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</si>
  <si>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</si>
  <si>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</si>
  <si>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</si>
  <si>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</si>
  <si>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</si>
  <si>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</si>
  <si>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</si>
  <si>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</si>
  <si>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</si>
  <si>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</si>
  <si>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</si>
  <si>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</si>
  <si>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</si>
  <si>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</si>
  <si>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</si>
  <si>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</si>
  <si>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</si>
  <si>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</si>
  <si>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</si>
  <si>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</si>
  <si>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</si>
  <si>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</si>
  <si>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</si>
  <si>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</si>
  <si>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</si>
  <si>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</si>
  <si>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</si>
  <si>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</si>
  <si>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</si>
  <si>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</si>
  <si>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</si>
  <si>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</si>
  <si>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</si>
  <si>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</si>
  <si>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</si>
  <si>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</si>
  <si>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</si>
  <si>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</si>
  <si>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</si>
  <si>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</si>
  <si>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</si>
  <si>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</si>
  <si>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</si>
  <si>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</si>
  <si>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</si>
  <si>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</si>
  <si>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</si>
  <si>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</si>
  <si>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</si>
  <si>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</si>
  <si>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</si>
  <si>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</si>
  <si>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</si>
  <si>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</si>
  <si>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</si>
  <si>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</si>
  <si>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</si>
  <si>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</si>
  <si>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</si>
  <si>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</si>
  <si>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</si>
  <si>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</si>
  <si>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</si>
  <si>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</si>
  <si>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</si>
  <si>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</si>
  <si>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</si>
  <si>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</si>
  <si>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</si>
  <si>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</si>
  <si>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</si>
  <si>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</si>
  <si>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</si>
  <si>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</si>
  <si>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</si>
  <si>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</si>
  <si>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</si>
  <si>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</si>
  <si>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</si>
  <si>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</si>
  <si>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</si>
  <si>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</si>
  <si>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</si>
  <si>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</si>
  <si>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</si>
  <si>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</si>
  <si>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</si>
  <si>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</si>
  <si>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</si>
  <si>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</si>
  <si>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</si>
  <si>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</si>
  <si>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</si>
  <si>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</si>
  <si>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</si>
  <si>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</si>
  <si>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</si>
  <si>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</si>
  <si>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</si>
  <si>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</si>
  <si>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</si>
  <si>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</si>
  <si>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</si>
  <si>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</si>
  <si>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</si>
  <si>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</si>
  <si>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</si>
  <si>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</si>
  <si>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</si>
  <si>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</si>
  <si>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</si>
  <si>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</si>
  <si>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</si>
  <si>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</si>
  <si>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</si>
  <si>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</si>
  <si>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</si>
  <si>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</si>
  <si>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</si>
  <si>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</si>
  <si>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</si>
  <si>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</si>
  <si>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</si>
  <si>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</si>
  <si>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</si>
  <si>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</si>
  <si>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</si>
  <si>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</si>
  <si>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</si>
  <si>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</si>
  <si>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</si>
  <si>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</si>
  <si>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</si>
  <si>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</si>
  <si>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</si>
  <si>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</si>
  <si>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</si>
  <si>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</si>
  <si>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</si>
  <si>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</si>
  <si>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</si>
  <si>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</si>
  <si>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</si>
  <si>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</si>
  <si>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</si>
  <si>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</si>
  <si>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</si>
  <si>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</si>
  <si>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</si>
  <si>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</si>
  <si>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</si>
  <si>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</si>
  <si>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</si>
  <si>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</si>
  <si>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</si>
  <si>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</si>
  <si>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</si>
  <si>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</si>
  <si>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</si>
  <si>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</si>
  <si>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</si>
  <si>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</si>
  <si>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</si>
  <si>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</si>
  <si>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</si>
  <si>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</si>
  <si>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</si>
  <si>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</si>
  <si>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</si>
  <si>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</si>
  <si>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</si>
  <si>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</si>
  <si>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</si>
  <si>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</si>
  <si>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</si>
  <si>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</si>
  <si>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</si>
  <si>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</si>
  <si>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</si>
  <si>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</si>
  <si>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</si>
  <si>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</si>
  <si>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</si>
  <si>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</si>
  <si>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</si>
  <si>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</si>
  <si>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</si>
  <si>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</si>
  <si>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</si>
  <si>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</si>
  <si>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</si>
  <si>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</si>
  <si>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</si>
  <si>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</si>
  <si>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</si>
  <si>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</si>
  <si>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</si>
  <si>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</si>
  <si>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</si>
  <si>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</si>
  <si>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</si>
  <si>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</si>
  <si>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</si>
  <si>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</si>
  <si>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</si>
  <si>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</si>
  <si>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</si>
  <si>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</si>
  <si>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</si>
  <si>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</si>
  <si>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</si>
  <si>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</si>
  <si>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</si>
  <si>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</si>
  <si>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</si>
  <si>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</si>
  <si>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</si>
  <si>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</si>
  <si>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</si>
  <si>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</si>
  <si>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</si>
  <si>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</si>
  <si>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</si>
  <si>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</si>
  <si>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</si>
  <si>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</si>
  <si>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</si>
  <si>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</si>
  <si>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</si>
  <si>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</si>
  <si>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</si>
  <si>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</si>
  <si>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</si>
  <si>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</si>
  <si>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</si>
  <si>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</si>
  <si>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</si>
  <si>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</si>
  <si>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</si>
  <si>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</si>
  <si>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</si>
  <si>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</si>
  <si>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</si>
  <si>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</si>
  <si>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</si>
  <si>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</si>
  <si>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</si>
  <si>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</si>
  <si>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</si>
  <si>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</si>
  <si>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</si>
  <si>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</si>
  <si>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</si>
  <si>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</si>
  <si>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</si>
  <si>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</si>
  <si>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</si>
  <si>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</si>
  <si>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</si>
  <si>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</si>
  <si>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</si>
  <si>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</si>
  <si>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</si>
  <si>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</si>
  <si>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</si>
  <si>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</si>
  <si>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</si>
  <si>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</si>
  <si>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</si>
  <si>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</si>
  <si>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</si>
  <si>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</si>
  <si>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</si>
  <si>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</si>
  <si>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</si>
  <si>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</si>
  <si>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</si>
  <si>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</si>
  <si>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</si>
  <si>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</si>
  <si>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</si>
  <si>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</si>
  <si>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</si>
  <si>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</si>
  <si>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</si>
  <si>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</si>
  <si>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</si>
  <si>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</si>
  <si>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</si>
  <si>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</si>
  <si>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</si>
  <si>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</si>
  <si>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</si>
  <si>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</si>
  <si>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</si>
  <si>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</si>
  <si>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</si>
  <si>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</si>
  <si>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</si>
  <si>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</si>
  <si>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</si>
  <si>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</si>
  <si>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</si>
  <si>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</si>
  <si>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</si>
  <si>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</si>
  <si>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</si>
  <si>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</si>
  <si>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</si>
  <si>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</si>
  <si>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</si>
  <si>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</si>
  <si>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</si>
  <si>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</si>
  <si>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</si>
  <si>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</si>
  <si>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</si>
  <si>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</si>
  <si>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</si>
  <si>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</si>
  <si>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</si>
  <si>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</si>
  <si>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</si>
  <si>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</si>
  <si>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</si>
  <si>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</si>
  <si>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</si>
  <si>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</si>
  <si>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</si>
  <si>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</si>
  <si>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</si>
  <si>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</si>
  <si>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</si>
  <si>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</si>
  <si>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</si>
  <si>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</si>
  <si>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</si>
  <si>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</si>
  <si>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</si>
  <si>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</si>
  <si>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</si>
  <si>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</si>
  <si>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</si>
  <si>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</si>
  <si>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</si>
  <si>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</si>
  <si>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</si>
  <si>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</si>
  <si>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</si>
  <si>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</si>
  <si>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</si>
  <si>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</si>
  <si>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</si>
  <si>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</si>
  <si>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</si>
  <si>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</si>
  <si>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</si>
  <si>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</si>
  <si>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</si>
  <si>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</si>
  <si>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</si>
  <si>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</si>
  <si>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</si>
  <si>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</si>
  <si>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</si>
  <si>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</si>
  <si>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</si>
  <si>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</si>
  <si>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</si>
  <si>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</si>
  <si>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</si>
  <si>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</si>
  <si>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</si>
  <si>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</si>
  <si>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</si>
  <si>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</si>
  <si>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</si>
  <si>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</si>
  <si>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</si>
  <si>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</si>
  <si>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</si>
  <si>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</si>
  <si>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</si>
  <si>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</si>
  <si>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</si>
  <si>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</si>
  <si>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</si>
  <si>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</si>
  <si>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</si>
  <si>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</si>
  <si>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</si>
  <si>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</si>
  <si>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</si>
  <si>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</si>
  <si>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</si>
  <si>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</si>
  <si>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</si>
  <si>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</si>
  <si>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</si>
  <si>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</si>
  <si>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</si>
  <si>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</si>
  <si>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</si>
  <si>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</si>
  <si>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</si>
  <si>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</si>
  <si>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</si>
  <si>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</si>
  <si>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</si>
  <si>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</si>
  <si>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</si>
  <si>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</si>
  <si>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</si>
  <si>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</si>
  <si>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</si>
  <si>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</si>
  <si>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</si>
  <si>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</si>
  <si>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</si>
  <si>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</si>
  <si>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</si>
  <si>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</si>
  <si>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</si>
  <si>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</si>
  <si>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</si>
  <si>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</si>
  <si>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</si>
  <si>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</si>
  <si>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</si>
  <si>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</si>
  <si>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</si>
  <si>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</si>
  <si>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</si>
  <si>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</si>
  <si>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</si>
  <si>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</si>
  <si>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</si>
  <si>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</si>
  <si>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</si>
  <si>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</si>
  <si>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</si>
  <si>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</si>
  <si>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</si>
  <si>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</si>
  <si>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</si>
  <si>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</si>
  <si>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</si>
  <si>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</si>
  <si>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</si>
  <si>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</si>
  <si>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</si>
  <si>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</si>
  <si>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</si>
  <si>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</si>
  <si>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</si>
  <si>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</si>
  <si>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</si>
  <si>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</si>
  <si>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</si>
  <si>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</si>
  <si>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</si>
  <si>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</si>
  <si>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</si>
  <si>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</si>
  <si>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</si>
  <si>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</si>
  <si>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</si>
  <si>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</si>
  <si>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</si>
  <si>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</si>
  <si>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</si>
  <si>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</si>
  <si>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</si>
  <si>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</si>
  <si>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</si>
  <si>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</si>
  <si>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</si>
  <si>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</si>
  <si>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</si>
  <si>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</si>
  <si>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</si>
  <si>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</si>
  <si>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</si>
  <si>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</si>
  <si>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</si>
  <si>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</si>
  <si>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</si>
  <si>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</si>
  <si>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</si>
  <si>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</si>
  <si>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</si>
  <si>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</si>
  <si>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</si>
  <si>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</si>
  <si>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</si>
  <si>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</si>
  <si>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</si>
  <si>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</si>
  <si>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</si>
  <si>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</si>
  <si>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</si>
  <si>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</si>
  <si>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</si>
  <si>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</si>
  <si>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</si>
  <si>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</si>
  <si>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</si>
  <si>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</si>
  <si>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</si>
  <si>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</si>
  <si>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</si>
  <si>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</si>
  <si>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</si>
  <si>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</si>
  <si>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</si>
  <si>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</si>
  <si>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</si>
  <si>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</si>
  <si>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</si>
  <si>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</si>
  <si>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</si>
  <si>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</si>
  <si>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</si>
  <si>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</si>
  <si>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</si>
  <si>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</si>
  <si>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</si>
  <si>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</si>
  <si>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</si>
  <si>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</si>
  <si>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</si>
  <si>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</si>
  <si>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</si>
  <si>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</si>
  <si>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</si>
  <si>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</si>
  <si>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</si>
  <si>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</si>
  <si>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</si>
  <si>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</si>
  <si>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</si>
  <si>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</si>
  <si>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</si>
  <si>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</si>
  <si>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</si>
  <si>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</si>
  <si>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</si>
  <si>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</si>
  <si>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</si>
  <si>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</si>
  <si>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</si>
  <si>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</si>
  <si>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</si>
  <si>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</si>
  <si>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</si>
  <si>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</si>
  <si>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</si>
  <si>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</si>
  <si>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</si>
  <si>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</si>
  <si>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</si>
  <si>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</si>
  <si>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</si>
  <si>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</si>
  <si>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</si>
  <si>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</si>
  <si>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</si>
  <si>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</si>
  <si>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</si>
  <si>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</si>
  <si>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</si>
  <si>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</si>
  <si>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</si>
  <si>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</si>
  <si>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</si>
  <si>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</si>
  <si>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</si>
  <si>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</si>
  <si>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</si>
  <si>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</si>
  <si>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</si>
  <si>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</si>
  <si>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</si>
  <si>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</si>
  <si>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</si>
  <si>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</si>
  <si>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</si>
  <si>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</si>
  <si>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</si>
  <si>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</si>
  <si>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</si>
  <si>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</si>
  <si>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</si>
  <si>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</si>
  <si>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</si>
  <si>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</si>
  <si>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</si>
  <si>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</si>
  <si>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</si>
  <si>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</si>
  <si>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</si>
  <si>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</si>
  <si>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</si>
  <si>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</si>
  <si>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</si>
  <si>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</si>
  <si>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</si>
  <si>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</si>
  <si>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</si>
  <si>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</si>
  <si>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</si>
  <si>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</si>
  <si>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</si>
  <si>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</si>
  <si>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</si>
  <si>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</si>
  <si>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</si>
  <si>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</si>
  <si>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</si>
  <si>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</si>
  <si>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</si>
  <si>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</si>
  <si>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</si>
  <si>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</si>
  <si>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</si>
  <si>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</si>
  <si>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</si>
  <si>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</si>
  <si>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</si>
  <si>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</si>
  <si>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</si>
  <si>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</si>
  <si>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</si>
  <si>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</si>
  <si>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</si>
  <si>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</si>
  <si>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</si>
  <si>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</si>
  <si>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</si>
  <si>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</si>
  <si>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</si>
  <si>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</si>
  <si>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</si>
  <si>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</si>
  <si>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</si>
  <si>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</si>
  <si>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</si>
  <si>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</si>
  <si>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</si>
  <si>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</si>
  <si>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</si>
  <si>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</si>
  <si>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</si>
  <si>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</si>
  <si>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</si>
  <si>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</si>
  <si>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</si>
  <si>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</si>
  <si>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</si>
  <si>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</si>
  <si>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</si>
  <si>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</si>
  <si>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</si>
  <si>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</si>
  <si>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</si>
  <si>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</si>
  <si>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</si>
  <si>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</si>
  <si>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</si>
  <si>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</si>
  <si>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</si>
  <si>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</si>
  <si>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</si>
  <si>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</si>
  <si>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</si>
  <si>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</si>
  <si>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</si>
  <si>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</si>
  <si>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</si>
  <si>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</si>
  <si>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</si>
  <si>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</si>
  <si>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</si>
  <si>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</si>
  <si>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</si>
  <si>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</si>
  <si>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</si>
  <si>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</si>
  <si>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</si>
  <si>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</si>
  <si>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</si>
  <si>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</si>
  <si>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</si>
  <si>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</si>
  <si>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</si>
  <si>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</si>
  <si>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</si>
  <si>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</si>
  <si>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</si>
  <si>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</si>
  <si>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</si>
  <si>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</si>
  <si>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</si>
  <si>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</si>
  <si>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</si>
  <si>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</si>
  <si>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</si>
  <si>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</si>
  <si>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</si>
  <si>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</si>
  <si>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</si>
  <si>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</si>
  <si>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</si>
  <si>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</si>
  <si>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</si>
  <si>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</si>
  <si>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</si>
  <si>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</si>
  <si>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</si>
  <si>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</si>
  <si>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</si>
  <si>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</si>
  <si>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</si>
  <si>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</si>
  <si>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</si>
  <si>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</si>
  <si>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</si>
  <si>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</si>
  <si>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</si>
  <si>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</si>
  <si>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</si>
  <si>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</si>
  <si>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</si>
  <si>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</si>
  <si>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</si>
  <si>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</si>
  <si>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</si>
  <si>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</si>
  <si>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</si>
  <si>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</si>
  <si>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</si>
  <si>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</si>
  <si>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</si>
  <si>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</si>
  <si>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</si>
  <si>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</si>
  <si>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</si>
  <si>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</si>
  <si>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</si>
  <si>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</si>
  <si>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</si>
  <si>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</si>
  <si>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</si>
  <si>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</si>
  <si>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</si>
  <si>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</si>
  <si>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</si>
  <si>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</si>
  <si>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</si>
  <si>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</si>
  <si>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</si>
  <si>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</si>
  <si>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</si>
  <si>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</si>
  <si>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</si>
  <si>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</si>
  <si>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</si>
  <si>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</si>
  <si>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</si>
  <si>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</si>
  <si>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</si>
  <si>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</si>
  <si>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</si>
  <si>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</si>
  <si>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</si>
  <si>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</si>
  <si>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</si>
  <si>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</si>
  <si>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</si>
  <si>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</si>
  <si>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</si>
  <si>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</si>
  <si>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</si>
  <si>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</si>
  <si>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</si>
  <si>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</si>
  <si>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</si>
  <si>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</si>
  <si>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</si>
  <si>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</si>
  <si>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</si>
  <si>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</si>
  <si>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</si>
  <si>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</si>
  <si>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</si>
  <si>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</si>
  <si>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</si>
  <si>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</si>
  <si>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</si>
  <si>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</si>
  <si>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</si>
  <si>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</si>
  <si>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</si>
  <si>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</si>
  <si>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</si>
  <si>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</si>
  <si>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</si>
  <si>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</si>
  <si>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</si>
  <si>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</si>
  <si>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</si>
  <si>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</si>
  <si>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</si>
  <si>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</si>
  <si>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</si>
  <si>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</si>
  <si>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</si>
  <si>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</si>
  <si>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</si>
  <si>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</si>
  <si>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</si>
  <si>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</si>
  <si>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</si>
  <si>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</si>
  <si>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</si>
  <si>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</si>
  <si>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</si>
  <si>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</si>
  <si>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</si>
  <si>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</si>
  <si>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</si>
  <si>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</si>
  <si>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</si>
  <si>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</si>
  <si>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</si>
  <si>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</si>
  <si>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</si>
  <si>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</si>
  <si>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</si>
  <si>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</si>
  <si>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</si>
  <si>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</si>
  <si>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</si>
  <si>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</si>
  <si>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</si>
  <si>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</si>
  <si>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</si>
  <si>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</si>
  <si>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</si>
  <si>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</si>
  <si>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</si>
  <si>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</si>
  <si>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</si>
  <si>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</si>
  <si>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</si>
  <si>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</si>
  <si>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</si>
  <si>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</si>
  <si>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</si>
  <si>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</si>
  <si>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</si>
  <si>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</si>
  <si>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</si>
  <si>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</si>
  <si>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</si>
  <si>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</si>
  <si>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</si>
  <si>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</si>
  <si>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</si>
  <si>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</si>
  <si>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</si>
  <si>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</si>
  <si>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</si>
  <si>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</si>
  <si>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</si>
  <si>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</si>
  <si>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</si>
  <si>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</si>
  <si>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</si>
  <si>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</si>
  <si>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</si>
  <si>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</si>
  <si>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</si>
  <si>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</si>
  <si>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</si>
  <si>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</si>
  <si>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</si>
  <si>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</si>
  <si>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</si>
  <si>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</si>
  <si>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</si>
  <si>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</si>
  <si>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</si>
  <si>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</si>
  <si>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</si>
  <si>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</si>
  <si>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</si>
  <si>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</si>
  <si>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</si>
  <si>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</si>
  <si>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</si>
  <si>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</si>
  <si>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</si>
  <si>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</si>
  <si>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</si>
  <si>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</si>
  <si>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</si>
  <si>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</si>
  <si>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</si>
  <si>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</si>
  <si>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</si>
  <si>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</si>
  <si>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</si>
  <si>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</si>
  <si>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</si>
  <si>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</si>
  <si>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</si>
  <si>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</si>
  <si>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</si>
  <si>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</si>
  <si>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</si>
  <si>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</si>
  <si>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</si>
  <si>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</si>
  <si>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</si>
  <si>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</si>
  <si>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</si>
  <si>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</si>
  <si>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</si>
  <si>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</si>
  <si>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</si>
  <si>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</si>
  <si>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</si>
  <si>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</si>
  <si>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</si>
  <si>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</si>
  <si>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</si>
  <si>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</si>
  <si>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</si>
  <si>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</si>
  <si>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</si>
  <si>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</si>
  <si>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</si>
  <si>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</si>
  <si>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</si>
  <si>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</si>
  <si>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</si>
  <si>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</si>
  <si>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</si>
  <si>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</si>
  <si>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</si>
  <si>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</si>
  <si>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</si>
  <si>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</si>
  <si>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</si>
  <si>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</si>
  <si>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</si>
  <si>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</si>
  <si>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</si>
  <si>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</si>
  <si>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</si>
  <si>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</si>
  <si>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</si>
  <si>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</si>
  <si>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</si>
  <si>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</si>
  <si>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</si>
  <si>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</si>
  <si>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</si>
  <si>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</si>
  <si>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</si>
  <si>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</si>
  <si>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</si>
  <si>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</si>
  <si>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</si>
  <si>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</si>
  <si>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</si>
  <si>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</si>
  <si>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</si>
  <si>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</si>
  <si>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</si>
  <si>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</si>
  <si>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</si>
  <si>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</si>
  <si>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</si>
  <si>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</si>
  <si>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</si>
  <si>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</si>
  <si>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</si>
  <si>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</si>
  <si>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</si>
  <si>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</si>
  <si>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</si>
  <si>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</si>
  <si>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</si>
  <si>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</si>
  <si>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</si>
  <si>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</si>
  <si>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</si>
  <si>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</si>
  <si>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</si>
  <si>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</si>
  <si>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</si>
  <si>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</si>
  <si>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</si>
  <si>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</si>
  <si>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</si>
  <si>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</si>
  <si>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</si>
  <si>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</si>
  <si>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</si>
  <si>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</si>
  <si>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</si>
  <si>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</si>
  <si>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</si>
  <si>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</si>
  <si>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</si>
  <si>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</si>
  <si>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</si>
  <si>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</si>
  <si>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</si>
  <si>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</si>
  <si>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</si>
  <si>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</si>
  <si>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</si>
  <si>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</si>
  <si>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</si>
  <si>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</si>
  <si>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</si>
  <si>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</si>
  <si>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</si>
  <si>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</si>
  <si>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</si>
  <si>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</si>
  <si>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</si>
  <si>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</si>
  <si>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</si>
  <si>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</si>
  <si>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</si>
  <si>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</si>
  <si>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</si>
  <si>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</si>
  <si>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</si>
  <si>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</si>
  <si>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</si>
  <si>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</si>
  <si>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</si>
  <si>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</si>
  <si>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</si>
  <si>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</si>
  <si>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</si>
  <si>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</si>
  <si>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</si>
  <si>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</si>
  <si>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</si>
  <si>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</si>
  <si>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</si>
  <si>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</si>
  <si>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</si>
  <si>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</si>
  <si>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</si>
  <si>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</si>
  <si>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</si>
  <si>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</si>
  <si>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</si>
  <si>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</si>
  <si>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</si>
  <si>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</si>
  <si>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</si>
  <si>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</si>
  <si>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</si>
  <si>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</si>
  <si>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</si>
  <si>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</si>
  <si>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</si>
  <si>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</si>
  <si>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</si>
  <si>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</si>
  <si>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</si>
  <si>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</si>
  <si>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</si>
  <si>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</si>
  <si>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</si>
  <si>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</si>
  <si>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</si>
  <si>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</si>
  <si>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</si>
  <si>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</si>
  <si>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</si>
  <si>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</si>
  <si>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</si>
  <si>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</si>
  <si>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</si>
  <si>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</si>
  <si>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</si>
  <si>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</si>
  <si>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</si>
  <si>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</si>
  <si>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</si>
  <si>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</si>
  <si>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</si>
  <si>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</si>
  <si>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</si>
  <si>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</si>
  <si>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</si>
  <si>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</si>
  <si>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</si>
  <si>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</si>
  <si>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</si>
  <si>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</si>
  <si>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</si>
  <si>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</si>
  <si>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</si>
  <si>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</si>
  <si>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</si>
  <si>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</si>
  <si>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</si>
  <si>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</si>
  <si>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</si>
  <si>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</si>
  <si>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</si>
  <si>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</si>
  <si>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</si>
  <si>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</si>
  <si>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</si>
  <si>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</si>
  <si>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</si>
  <si>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</si>
  <si>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</si>
  <si>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</si>
  <si>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</si>
  <si>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</si>
  <si>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</si>
  <si>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</si>
  <si>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</si>
  <si>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</si>
  <si>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</si>
  <si>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</si>
  <si>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</si>
  <si>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</si>
  <si>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</si>
  <si>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</si>
  <si>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</si>
  <si>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</si>
  <si>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</si>
  <si>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</si>
  <si>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</si>
  <si>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</si>
  <si>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</si>
  <si>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</si>
  <si>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</si>
  <si>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</si>
  <si>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</si>
  <si>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</si>
  <si>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</si>
  <si>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</si>
  <si>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</si>
  <si>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</si>
  <si>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</si>
  <si>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</si>
  <si>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</si>
  <si>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</si>
  <si>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</si>
  <si>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</si>
  <si>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</si>
  <si>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</si>
  <si>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</si>
  <si>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</si>
  <si>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</si>
  <si>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</si>
  <si>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</si>
  <si>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</si>
  <si>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</si>
  <si>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</si>
  <si>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</si>
  <si>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</si>
  <si>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</si>
  <si>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</si>
  <si>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</si>
  <si>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</si>
  <si>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</si>
  <si>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</si>
  <si>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</si>
  <si>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</si>
  <si>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</si>
  <si>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</si>
  <si>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</si>
  <si>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</si>
  <si>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</si>
  <si>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</si>
  <si>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</si>
  <si>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</si>
  <si>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</si>
  <si>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</si>
  <si>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</si>
  <si>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</si>
  <si>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</si>
  <si>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</si>
  <si>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</si>
  <si>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</si>
  <si>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</si>
  <si>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</si>
  <si>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</si>
  <si>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</si>
  <si>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</si>
  <si>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</si>
  <si>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</si>
  <si>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</si>
  <si>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</si>
  <si>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</si>
  <si>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</si>
  <si>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</si>
  <si>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</si>
  <si>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</si>
  <si>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</si>
  <si>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</si>
  <si>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</si>
  <si>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</si>
  <si>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</si>
  <si>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</si>
  <si>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</si>
  <si>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</si>
  <si>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</si>
  <si>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</si>
  <si>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</si>
  <si>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</si>
  <si>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</si>
  <si>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</si>
  <si>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</si>
  <si>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</si>
  <si>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</si>
  <si>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</si>
  <si>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</si>
  <si>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</si>
  <si>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</si>
  <si>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</si>
  <si>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</si>
  <si>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</si>
  <si>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</si>
  <si>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</si>
  <si>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</si>
  <si>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</si>
  <si>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</si>
  <si>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</si>
  <si>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</si>
  <si>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</si>
  <si>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</si>
  <si>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</si>
  <si>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</si>
  <si>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</si>
  <si>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</si>
  <si>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</si>
  <si>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</si>
  <si>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</si>
  <si>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</si>
  <si>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</si>
  <si>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</si>
  <si>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</si>
  <si>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</si>
  <si>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</si>
  <si>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</si>
  <si>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</si>
  <si>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</si>
  <si>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</si>
  <si>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</si>
  <si>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</si>
  <si>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</si>
  <si>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</si>
  <si>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</si>
  <si>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</si>
  <si>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</si>
  <si>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</si>
  <si>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</si>
  <si>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</si>
  <si>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</si>
  <si>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</si>
  <si>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</si>
  <si>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</si>
  <si>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</si>
  <si>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</si>
  <si>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</si>
  <si>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</si>
  <si>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</si>
  <si>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</si>
  <si>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</si>
  <si>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</si>
  <si>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</si>
  <si>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</si>
  <si>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</si>
  <si>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</si>
  <si>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</si>
  <si>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</si>
  <si>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</si>
  <si>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</si>
  <si>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</si>
  <si>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</si>
  <si>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</si>
  <si>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</si>
  <si>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</si>
  <si>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</si>
  <si>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</si>
  <si>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</si>
  <si>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</si>
  <si>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</si>
  <si>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</si>
  <si>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</si>
  <si>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</si>
  <si>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</si>
  <si>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</si>
  <si>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</si>
  <si>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</si>
  <si>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</si>
  <si>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</si>
  <si>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</si>
  <si>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</si>
  <si>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</si>
  <si>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</si>
  <si>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</si>
  <si>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</si>
  <si>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</si>
  <si>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</si>
  <si>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</si>
  <si>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</si>
  <si>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</si>
  <si>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</si>
  <si>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</si>
  <si>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</si>
  <si>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</si>
  <si>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</si>
  <si>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</si>
  <si>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</si>
  <si>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</si>
  <si>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</si>
  <si>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</si>
  <si>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</si>
  <si>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</si>
  <si>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</si>
  <si>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</si>
  <si>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</si>
  <si>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</si>
  <si>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</si>
  <si>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</si>
  <si>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</si>
  <si>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</si>
  <si>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</si>
  <si>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</si>
  <si>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</si>
  <si>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</si>
  <si>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</si>
  <si>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</si>
  <si>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</si>
  <si>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</si>
  <si>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</si>
  <si>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</si>
  <si>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</si>
  <si>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</si>
  <si>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</si>
  <si>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</si>
  <si>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</si>
  <si>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</si>
  <si>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</si>
  <si>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</si>
  <si>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</si>
  <si>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</si>
  <si>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</si>
  <si>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</si>
  <si>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</si>
  <si>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</si>
  <si>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</si>
  <si>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</si>
  <si>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</si>
  <si>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</si>
  <si>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</si>
  <si>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</si>
  <si>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</si>
  <si>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</si>
  <si>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</si>
  <si>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</si>
  <si>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</si>
  <si>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</si>
  <si>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</si>
  <si>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</si>
  <si>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</si>
  <si>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</si>
  <si>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</si>
  <si>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</si>
  <si>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</si>
  <si>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</si>
  <si>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</si>
  <si>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</si>
  <si>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</si>
  <si>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</si>
  <si>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</si>
  <si>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</si>
  <si>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</si>
  <si>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</si>
  <si>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</si>
  <si>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</si>
  <si>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</si>
  <si>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</si>
  <si>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</si>
  <si>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</si>
  <si>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</si>
  <si>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</si>
  <si>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</si>
  <si>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</si>
  <si>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</si>
  <si>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</si>
  <si>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</si>
  <si>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</si>
  <si>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</si>
  <si>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</si>
  <si>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</si>
  <si>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</si>
  <si>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</si>
  <si>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</si>
  <si>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</si>
  <si>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</si>
  <si>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</si>
  <si>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</si>
  <si>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</si>
  <si>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</si>
  <si>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</si>
  <si>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</si>
  <si>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</si>
  <si>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</si>
  <si>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</si>
  <si>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</si>
  <si>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</si>
  <si>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</si>
  <si>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</si>
  <si>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</si>
  <si>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</si>
  <si>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</si>
  <si>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</si>
  <si>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</si>
  <si>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</si>
  <si>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</si>
  <si>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</si>
  <si>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</si>
  <si>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</si>
  <si>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</si>
  <si>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</si>
  <si>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</si>
  <si>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</si>
  <si>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</si>
  <si>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</si>
  <si>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</si>
  <si>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</si>
  <si>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</si>
  <si>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</si>
  <si>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</si>
  <si>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</si>
  <si>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</si>
  <si>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</si>
  <si>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</si>
  <si>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</si>
  <si>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</si>
  <si>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</si>
  <si>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</si>
  <si>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</si>
  <si>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</si>
  <si>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</si>
  <si>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</si>
  <si>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</si>
  <si>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</si>
  <si>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</si>
  <si>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</si>
  <si>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</si>
  <si>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</si>
  <si>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</si>
  <si>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</si>
  <si>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</si>
  <si>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</si>
  <si>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</si>
  <si>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</si>
  <si>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</si>
  <si>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</si>
  <si>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</si>
  <si>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</si>
  <si>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</si>
  <si>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</si>
  <si>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</si>
  <si>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</si>
  <si>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</si>
  <si>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</si>
  <si>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</si>
  <si>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</si>
  <si>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</si>
  <si>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</si>
  <si>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</si>
  <si>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</si>
  <si>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</si>
  <si>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</si>
  <si>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</si>
  <si>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</si>
  <si>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</si>
  <si>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</si>
  <si>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</si>
  <si>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</si>
  <si>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</si>
  <si>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</si>
  <si>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</si>
  <si>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</si>
  <si>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</si>
  <si>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</si>
  <si>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</si>
  <si>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</si>
  <si>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</si>
  <si>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</si>
  <si>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</si>
  <si>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</si>
  <si>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</si>
  <si>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</si>
  <si>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</si>
  <si>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</si>
  <si>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</si>
  <si>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</si>
  <si>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</si>
  <si>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</si>
  <si>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</si>
  <si>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</si>
  <si>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</si>
  <si>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</si>
  <si>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</si>
  <si>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</si>
  <si>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</si>
  <si>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</si>
  <si>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</si>
  <si>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</si>
  <si>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</si>
  <si>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</si>
  <si>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</si>
  <si>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</si>
  <si>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</si>
  <si>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</si>
  <si>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</si>
  <si>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</si>
  <si>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</si>
  <si>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</si>
  <si>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</si>
  <si>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</si>
  <si>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</si>
  <si>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</si>
  <si>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</si>
  <si>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</si>
  <si>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</si>
  <si>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</si>
  <si>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</si>
  <si>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</si>
  <si>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</si>
  <si>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</si>
  <si>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</si>
  <si>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</si>
  <si>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</si>
  <si>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</si>
  <si>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</si>
  <si>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</si>
  <si>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</si>
  <si>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</si>
  <si>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</si>
  <si>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</si>
  <si>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</si>
  <si>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</si>
  <si>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</si>
  <si>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</si>
  <si>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</si>
  <si>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</si>
  <si>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</si>
  <si>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</si>
  <si>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</si>
  <si>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</si>
  <si>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</si>
  <si>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</si>
  <si>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</si>
  <si>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</si>
  <si>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</si>
  <si>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</si>
  <si>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</si>
  <si>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</si>
  <si>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</si>
  <si>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</si>
  <si>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</si>
  <si>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</si>
  <si>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</si>
  <si>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</si>
  <si>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</si>
  <si>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</si>
  <si>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</si>
  <si>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</si>
  <si>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</si>
  <si>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</si>
  <si>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</si>
  <si>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</si>
  <si>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</si>
  <si>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</si>
  <si>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</si>
  <si>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</si>
  <si>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</si>
  <si>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</si>
  <si>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</si>
  <si>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</si>
  <si>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</si>
  <si>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</si>
  <si>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</si>
  <si>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</si>
  <si>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</si>
  <si>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</si>
  <si>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</si>
  <si>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</si>
  <si>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</si>
  <si>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</si>
  <si>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</si>
  <si>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</si>
  <si>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</si>
  <si>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</si>
  <si>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</si>
  <si>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</si>
  <si>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</si>
  <si>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</si>
  <si>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</si>
  <si>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</si>
  <si>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</si>
  <si>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</si>
  <si>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</si>
  <si>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</si>
  <si>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</si>
  <si>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</si>
  <si>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</si>
  <si>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</si>
  <si>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</si>
  <si>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</si>
  <si>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</si>
  <si>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</si>
  <si>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</si>
  <si>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</si>
  <si>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</si>
  <si>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</si>
  <si>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</si>
  <si>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</si>
  <si>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</si>
  <si>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</si>
  <si>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</si>
  <si>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</si>
  <si>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</si>
  <si>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</si>
  <si>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</si>
  <si>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</si>
  <si>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</si>
  <si>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</si>
  <si>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</si>
  <si>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</si>
  <si>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</si>
  <si>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</si>
  <si>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</si>
  <si>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</si>
  <si>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</si>
  <si>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</si>
  <si>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</si>
  <si>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</si>
  <si>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</si>
  <si>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</si>
  <si>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</si>
  <si>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</si>
  <si>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</si>
  <si>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</si>
  <si>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</si>
  <si>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</si>
  <si>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</si>
  <si>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</si>
  <si>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</si>
  <si>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</si>
  <si>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</si>
  <si>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</si>
  <si>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</si>
  <si>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</si>
  <si>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</si>
  <si>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</si>
  <si>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</si>
  <si>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</si>
  <si>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</si>
  <si>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</si>
  <si>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</si>
  <si>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</si>
  <si>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</si>
  <si>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</si>
  <si>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</si>
  <si>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</si>
  <si>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</si>
  <si>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</si>
  <si>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</si>
  <si>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</si>
  <si>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</si>
  <si>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</si>
  <si>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</si>
  <si>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</si>
  <si>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</si>
  <si>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</si>
  <si>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</si>
  <si>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</si>
  <si>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</si>
  <si>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</si>
  <si>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</si>
  <si>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</si>
  <si>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</si>
  <si>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</si>
  <si>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</si>
  <si>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</si>
  <si>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</si>
  <si>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</si>
  <si>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</si>
  <si>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</si>
  <si>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</si>
  <si>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</si>
  <si>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</si>
  <si>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</si>
  <si>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</si>
  <si>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</si>
  <si>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</si>
  <si>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</si>
  <si>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</si>
  <si>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</si>
  <si>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</si>
  <si>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</si>
  <si>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</si>
  <si>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</si>
  <si>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</si>
  <si>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</si>
  <si>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</si>
  <si>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</si>
  <si>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</si>
  <si>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</si>
  <si>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</si>
  <si>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</si>
  <si>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</si>
  <si>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</si>
  <si>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</si>
  <si>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</si>
  <si>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</si>
  <si>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</si>
  <si>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</si>
  <si>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</si>
  <si>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</si>
  <si>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</si>
  <si>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</si>
  <si>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</si>
  <si>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</si>
  <si>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</si>
  <si>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</si>
  <si>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</si>
  <si>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</si>
  <si>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</si>
  <si>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</si>
  <si>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</si>
  <si>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</si>
  <si>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</si>
  <si>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</si>
  <si>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</si>
  <si>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</si>
  <si>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</si>
  <si>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</si>
  <si>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</si>
  <si>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</si>
  <si>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</si>
  <si>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</si>
  <si>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</si>
  <si>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</si>
  <si>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</si>
  <si>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</si>
  <si>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</si>
  <si>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</si>
  <si>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</si>
  <si>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</si>
  <si>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</si>
  <si>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</si>
  <si>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</si>
  <si>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</si>
  <si>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</si>
  <si>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</si>
  <si>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</si>
  <si>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</si>
  <si>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</si>
  <si>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</si>
  <si>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</si>
  <si>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</si>
  <si>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</si>
  <si>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</si>
  <si>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</si>
  <si>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</si>
  <si>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</si>
  <si>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</si>
  <si>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</si>
  <si>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</si>
  <si>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</si>
  <si>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</si>
  <si>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</si>
  <si>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</si>
  <si>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</si>
  <si>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</si>
  <si>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</si>
  <si>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</si>
  <si>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</si>
  <si>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</si>
  <si>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</si>
  <si>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</si>
  <si>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</si>
  <si>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</si>
  <si>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</si>
  <si>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</si>
  <si>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</si>
  <si>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</si>
  <si>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</si>
  <si>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</si>
  <si>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</si>
  <si>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</si>
  <si>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</si>
  <si>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</si>
  <si>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</si>
  <si>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</si>
  <si>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</si>
  <si>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</si>
  <si>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</si>
  <si>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</si>
  <si>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</si>
  <si>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</si>
  <si>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</si>
  <si>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</si>
  <si>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</si>
  <si>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</si>
  <si>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</si>
  <si>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</si>
  <si>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</si>
  <si>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</si>
  <si>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</si>
  <si>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</si>
  <si>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</si>
  <si>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</si>
  <si>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</si>
  <si>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</si>
  <si>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</si>
  <si>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</si>
  <si>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</si>
  <si>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</si>
  <si>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</si>
  <si>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</si>
  <si>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</si>
  <si>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</si>
  <si>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</si>
  <si>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</si>
  <si>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</si>
  <si>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</si>
  <si>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</si>
  <si>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</si>
  <si>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</si>
  <si>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</si>
  <si>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</si>
  <si>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</si>
  <si>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</si>
  <si>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</si>
  <si>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</si>
  <si>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</si>
  <si>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</si>
  <si>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</si>
  <si>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</si>
  <si>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</si>
  <si>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</si>
  <si>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</si>
  <si>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</si>
  <si>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</si>
  <si>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</si>
  <si>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</si>
  <si>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</si>
  <si>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</si>
  <si>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</si>
  <si>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</si>
  <si>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</si>
  <si>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</si>
  <si>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</si>
  <si>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</si>
  <si>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</si>
  <si>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</si>
  <si>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</si>
  <si>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</si>
  <si>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</si>
  <si>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</si>
  <si>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</si>
  <si>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</si>
  <si>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</si>
  <si>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</si>
  <si>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</si>
  <si>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</si>
  <si>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</si>
  <si>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</si>
  <si>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</si>
  <si>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</si>
  <si>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</si>
  <si>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</si>
  <si>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</si>
  <si>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</si>
  <si>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</si>
  <si>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</si>
  <si>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</si>
  <si>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</si>
  <si>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</si>
  <si>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</si>
  <si>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</si>
  <si>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</si>
  <si>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</si>
  <si>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</si>
  <si>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</si>
  <si>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</si>
  <si>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</si>
  <si>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</si>
  <si>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</si>
  <si>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</si>
  <si>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</si>
  <si>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</si>
  <si>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</si>
  <si>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</si>
  <si>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</si>
  <si>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</si>
  <si>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</si>
  <si>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</si>
  <si>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</si>
  <si>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</si>
  <si>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</si>
  <si>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</si>
  <si>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</si>
  <si>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</si>
  <si>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</si>
  <si>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</si>
  <si>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</si>
  <si>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</si>
  <si>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</si>
  <si>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</si>
  <si>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</si>
  <si>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</si>
  <si>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</si>
  <si>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</si>
  <si>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</si>
  <si>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</si>
  <si>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</si>
  <si>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</si>
  <si>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</si>
  <si>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</si>
  <si>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</si>
  <si>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</si>
  <si>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</si>
  <si>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</si>
  <si>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</si>
  <si>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</si>
  <si>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</si>
  <si>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</si>
  <si>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</si>
  <si>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</si>
  <si>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</si>
  <si>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</si>
  <si>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</si>
  <si>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</si>
  <si>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</si>
  <si>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</si>
  <si>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</si>
  <si>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</si>
  <si>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</si>
  <si>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</si>
  <si>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</si>
  <si>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</si>
  <si>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</si>
  <si>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</si>
  <si>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</si>
  <si>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</si>
  <si>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</si>
  <si>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</si>
  <si>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</si>
  <si>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</si>
  <si>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</si>
  <si>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</si>
  <si>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</si>
  <si>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</si>
  <si>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</si>
  <si>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</si>
  <si>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</si>
  <si>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</si>
  <si>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</si>
  <si>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</si>
  <si>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</si>
  <si>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</si>
  <si>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</si>
  <si>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</si>
  <si>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</si>
  <si>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</si>
  <si>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</si>
  <si>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</si>
  <si>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</si>
  <si>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</si>
  <si>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</si>
  <si>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</si>
  <si>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</si>
  <si>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</si>
  <si>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</si>
  <si>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</si>
  <si>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</si>
  <si>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</si>
  <si>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</si>
  <si>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</si>
  <si>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</si>
  <si>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</si>
  <si>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</si>
  <si>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</si>
  <si>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</si>
  <si>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</si>
  <si>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</si>
  <si>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</si>
  <si>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</si>
  <si>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</si>
  <si>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</si>
  <si>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</si>
  <si>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</si>
  <si>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</si>
  <si>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</si>
  <si>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</si>
  <si>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</si>
  <si>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</si>
  <si>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</si>
  <si>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</si>
  <si>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</si>
  <si>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</si>
  <si>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</si>
  <si>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</si>
  <si>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</si>
  <si>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</si>
  <si>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</si>
  <si>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</si>
  <si>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</si>
  <si>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</si>
  <si>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</si>
  <si>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</si>
  <si>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</si>
  <si>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</si>
  <si>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</si>
  <si>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</si>
  <si>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</si>
  <si>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</si>
  <si>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</si>
  <si>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</si>
  <si>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</si>
  <si>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</si>
  <si>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</si>
  <si>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</si>
  <si>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</si>
  <si>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</si>
  <si>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</si>
  <si>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</si>
  <si>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</si>
  <si>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</si>
  <si>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</si>
  <si>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</si>
  <si>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</si>
  <si>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</si>
  <si>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</si>
  <si>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</si>
  <si>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</si>
  <si>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</si>
  <si>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</si>
  <si>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</si>
  <si>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</si>
  <si>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</si>
  <si>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</si>
  <si>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</si>
  <si>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</si>
  <si>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</si>
  <si>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</si>
  <si>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</si>
  <si>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</si>
  <si>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</si>
  <si>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</si>
  <si>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</si>
  <si>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</si>
  <si>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</si>
  <si>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</si>
  <si>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</si>
  <si>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</si>
  <si>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</si>
  <si>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</si>
  <si>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</si>
  <si>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</si>
  <si>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</si>
  <si>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</si>
  <si>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</si>
  <si>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</si>
  <si>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</si>
  <si>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</si>
  <si>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</si>
  <si>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</si>
  <si>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</si>
  <si>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</si>
  <si>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</si>
  <si>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</si>
  <si>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</si>
  <si>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</si>
  <si>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</si>
  <si>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</si>
  <si>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</si>
  <si>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</si>
  <si>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</si>
  <si>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</si>
  <si>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</si>
  <si>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</si>
  <si>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</si>
  <si>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</si>
  <si>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</si>
  <si>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</si>
  <si>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</si>
  <si>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</si>
  <si>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</si>
  <si>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</si>
  <si>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</si>
  <si>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</si>
  <si>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</si>
  <si>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</si>
  <si>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</si>
  <si>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</si>
  <si>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</si>
  <si>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</si>
  <si>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</si>
  <si>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</si>
  <si>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</si>
  <si>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</si>
  <si>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</si>
  <si>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</si>
  <si>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</si>
  <si>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</si>
  <si>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</si>
  <si>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</si>
  <si>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</si>
  <si>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</si>
  <si>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</si>
  <si>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</si>
  <si>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</si>
  <si>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</si>
  <si>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</si>
  <si>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</si>
  <si>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</si>
  <si>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</si>
  <si>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</si>
  <si>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</si>
  <si>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</si>
  <si>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</si>
  <si>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</si>
  <si>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</si>
  <si>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</si>
  <si>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</si>
  <si>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</si>
  <si>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</si>
  <si>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</si>
  <si>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</si>
  <si>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</si>
  <si>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</si>
  <si>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</si>
  <si>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</si>
  <si>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</si>
  <si>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</si>
  <si>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</si>
  <si>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</si>
  <si>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</si>
  <si>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</si>
  <si>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</si>
  <si>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</si>
  <si>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</si>
  <si>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</si>
  <si>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</si>
  <si>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</si>
  <si>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</si>
  <si>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</si>
  <si>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</si>
  <si>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</si>
  <si>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</si>
  <si>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</si>
  <si>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</si>
  <si>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</si>
  <si>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</si>
  <si>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</si>
  <si>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</si>
  <si>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</si>
  <si>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</si>
  <si>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</si>
  <si>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</si>
  <si>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</si>
  <si>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</si>
  <si>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</si>
  <si>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</si>
  <si>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</si>
  <si>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</si>
  <si>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</si>
  <si>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</si>
  <si>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</si>
  <si>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</si>
  <si>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</si>
  <si>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</si>
  <si>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</si>
  <si>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</si>
  <si>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</si>
  <si>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</si>
  <si>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</si>
  <si>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</si>
  <si>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</si>
  <si>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</si>
  <si>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</si>
  <si>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</si>
  <si>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</si>
  <si>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</si>
  <si>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</si>
  <si>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</si>
  <si>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</si>
  <si>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</si>
  <si>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</si>
  <si>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</si>
  <si>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</si>
  <si>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</si>
  <si>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</si>
  <si>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</si>
  <si>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</si>
  <si>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</si>
  <si>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</si>
  <si>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</si>
  <si>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</si>
  <si>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</si>
  <si>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</si>
  <si>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</si>
  <si>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</si>
  <si>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</si>
  <si>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</si>
  <si>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</si>
  <si>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</si>
  <si>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</si>
  <si>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</si>
  <si>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</si>
  <si>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</si>
  <si>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</si>
  <si>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</si>
  <si>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</si>
  <si>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</si>
  <si>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</si>
  <si>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</si>
  <si>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</si>
  <si>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</si>
  <si>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</si>
  <si>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</si>
  <si>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</si>
  <si>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</si>
  <si>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</si>
  <si>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</si>
  <si>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</si>
  <si>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</si>
  <si>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</si>
  <si>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</si>
  <si>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</si>
  <si>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</si>
  <si>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</si>
  <si>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</si>
  <si>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</si>
  <si>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</si>
  <si>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</si>
  <si>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</si>
  <si>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</si>
  <si>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</si>
  <si>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</si>
  <si>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</si>
  <si>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</si>
  <si>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</si>
  <si>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</si>
  <si>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</si>
  <si>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</si>
  <si>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</si>
  <si>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</si>
  <si>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</si>
  <si>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</si>
  <si>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</si>
  <si>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</si>
  <si>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</si>
  <si>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</si>
  <si>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</si>
  <si>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</si>
  <si>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</si>
  <si>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</si>
  <si>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</si>
  <si>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</si>
  <si>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</si>
  <si>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</si>
  <si>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</si>
  <si>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</si>
  <si>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</si>
  <si>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</si>
  <si>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</si>
  <si>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</si>
  <si>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</si>
  <si>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</si>
  <si>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</si>
  <si>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</si>
  <si>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</si>
  <si>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</si>
  <si>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</si>
  <si>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</si>
  <si>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</si>
  <si>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</si>
  <si>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</si>
  <si>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</si>
  <si>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</si>
  <si>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</si>
  <si>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</si>
  <si>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</si>
  <si>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</si>
  <si>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</si>
  <si>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</si>
  <si>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</si>
  <si>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</si>
  <si>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</si>
  <si>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</si>
  <si>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</si>
  <si>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</si>
  <si>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</si>
  <si>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</si>
  <si>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</si>
  <si>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</si>
  <si>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</si>
  <si>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</si>
  <si>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</si>
  <si>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</si>
  <si>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</si>
  <si>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</si>
  <si>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</si>
  <si>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</si>
  <si>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</si>
  <si>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</si>
  <si>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</si>
  <si>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</si>
  <si>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</si>
  <si>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</si>
  <si>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</si>
  <si>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</si>
  <si>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</si>
  <si>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</si>
  <si>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</si>
  <si>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</si>
  <si>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</si>
  <si>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</si>
  <si>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</si>
  <si>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</si>
  <si>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</si>
  <si>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</si>
  <si>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</si>
  <si>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</si>
  <si>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</si>
  <si>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</si>
  <si>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</si>
  <si>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</si>
  <si>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</si>
  <si>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</si>
  <si>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</si>
  <si>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</si>
  <si>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</si>
  <si>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</si>
  <si>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</si>
  <si>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</si>
  <si>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</si>
  <si>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</si>
  <si>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</si>
  <si>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</si>
  <si>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</si>
  <si>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</si>
  <si>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</si>
  <si>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</si>
  <si>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</si>
  <si>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</si>
  <si>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</si>
  <si>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</si>
  <si>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</si>
  <si>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</si>
  <si>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</si>
  <si>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</si>
  <si>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</si>
  <si>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</si>
  <si>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</si>
  <si>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</si>
  <si>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</si>
  <si>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</si>
  <si>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</si>
  <si>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</si>
  <si>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</si>
  <si>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</si>
  <si>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</si>
  <si>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</si>
  <si>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</si>
  <si>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</si>
  <si>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</si>
  <si>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</si>
  <si>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</si>
  <si>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</si>
  <si>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</si>
  <si>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</si>
  <si>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</si>
  <si>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</si>
  <si>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</si>
  <si>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</si>
  <si>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</si>
  <si>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</si>
  <si>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</si>
  <si>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</si>
  <si>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</si>
  <si>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</si>
  <si>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</si>
  <si>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</si>
  <si>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</si>
  <si>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</si>
  <si>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</si>
  <si>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</si>
  <si>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</si>
  <si>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</si>
  <si>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</si>
  <si>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</si>
  <si>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</si>
  <si>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</si>
  <si>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</si>
  <si>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</si>
  <si>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</si>
  <si>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</si>
  <si>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</si>
  <si>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</si>
  <si>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</si>
  <si>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</si>
  <si>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</si>
  <si>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</si>
  <si>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</si>
  <si>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</si>
  <si>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</si>
  <si>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</si>
  <si>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</si>
  <si>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</si>
  <si>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</si>
  <si>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</si>
  <si>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</si>
  <si>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</si>
  <si>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</si>
  <si>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</si>
  <si>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</si>
  <si>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</si>
  <si>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</si>
  <si>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</si>
  <si>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</si>
  <si>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</si>
  <si>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</si>
  <si>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</si>
  <si>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</si>
  <si>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</si>
  <si>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</si>
  <si>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</si>
  <si>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</si>
  <si>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</si>
  <si>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</si>
  <si>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</si>
  <si>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</si>
  <si>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</si>
  <si>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</si>
  <si>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</si>
  <si>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</si>
  <si>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</si>
  <si>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</si>
  <si>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</si>
  <si>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</si>
  <si>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</si>
  <si>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</si>
  <si>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</si>
  <si>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</si>
  <si>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</si>
  <si>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</si>
  <si>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</si>
  <si>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</si>
  <si>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</si>
  <si>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</si>
  <si>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</si>
  <si>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</si>
  <si>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</si>
  <si>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</si>
  <si>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</si>
  <si>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</si>
  <si>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</si>
  <si>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</si>
  <si>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</si>
  <si>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</si>
  <si>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</si>
  <si>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</si>
  <si>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</si>
  <si>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</si>
  <si>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</si>
  <si>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</si>
  <si>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</si>
  <si>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</si>
  <si>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</si>
  <si>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</si>
  <si>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</si>
  <si>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</si>
  <si>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</si>
  <si>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</si>
  <si>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</si>
  <si>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</si>
  <si>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</si>
  <si>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</si>
  <si>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</si>
  <si>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</si>
  <si>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</si>
  <si>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</si>
  <si>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</si>
  <si>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</si>
  <si>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</si>
  <si>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</si>
  <si>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</si>
  <si>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</si>
  <si>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</si>
  <si>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</si>
  <si>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</si>
  <si>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</si>
  <si>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</si>
  <si>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</si>
  <si>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</si>
  <si>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</si>
  <si>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</si>
  <si>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</si>
  <si>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</si>
  <si>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</si>
  <si>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</si>
  <si>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</si>
  <si>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</si>
  <si>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</si>
  <si>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</si>
  <si>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</si>
  <si>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</si>
  <si>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</si>
  <si>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</si>
  <si>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</si>
  <si>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</si>
  <si>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</si>
  <si>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</si>
  <si>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</si>
  <si>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</si>
  <si>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</si>
  <si>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</si>
  <si>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</si>
  <si>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</si>
  <si>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</si>
  <si>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</si>
  <si>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</si>
  <si>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</si>
  <si>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</si>
  <si>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</si>
  <si>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</si>
  <si>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</si>
  <si>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</si>
  <si>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</si>
  <si>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</si>
  <si>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</si>
  <si>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</si>
  <si>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</si>
  <si>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</si>
  <si>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</si>
  <si>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</si>
  <si>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</si>
  <si>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</si>
  <si>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</si>
  <si>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</si>
  <si>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</si>
  <si>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</si>
  <si>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</si>
  <si>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</si>
  <si>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</si>
  <si>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</si>
  <si>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</si>
  <si>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</si>
  <si>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</si>
  <si>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</si>
  <si>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</si>
  <si>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</si>
  <si>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</si>
  <si>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</si>
  <si>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</si>
  <si>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</si>
  <si>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</si>
  <si>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</si>
  <si>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</si>
  <si>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</si>
  <si>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</si>
  <si>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</si>
  <si>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</si>
  <si>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</si>
  <si>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</si>
  <si>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</si>
  <si>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</si>
  <si>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</si>
  <si>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</si>
  <si>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</si>
  <si>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</si>
  <si>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</si>
  <si>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</si>
  <si>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</si>
  <si>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</si>
  <si>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</si>
  <si>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</si>
  <si>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</si>
  <si>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</si>
  <si>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</si>
  <si>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</si>
  <si>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</si>
  <si>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</si>
  <si>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</si>
  <si>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</si>
  <si>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</si>
  <si>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</si>
  <si>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</si>
  <si>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</si>
  <si>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</si>
  <si>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</si>
  <si>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</si>
  <si>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</si>
  <si>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</si>
  <si>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</si>
  <si>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</si>
  <si>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</si>
  <si>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</si>
  <si>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</si>
  <si>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</si>
  <si>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</si>
  <si>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</si>
  <si>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</si>
  <si>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</si>
  <si>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</si>
  <si>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</si>
  <si>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</si>
  <si>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</si>
  <si>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</si>
  <si>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</si>
  <si>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</si>
  <si>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</si>
  <si>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</si>
  <si>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</si>
  <si>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</si>
  <si>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</si>
  <si>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</si>
  <si>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</si>
  <si>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</si>
  <si>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</si>
  <si>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</si>
  <si>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</si>
  <si>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</si>
  <si>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</si>
  <si>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</si>
  <si>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</si>
  <si>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</si>
  <si>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</si>
  <si>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</si>
  <si>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</si>
  <si>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</si>
  <si>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</si>
  <si>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</si>
  <si>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</si>
  <si>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</si>
  <si>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</si>
  <si>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</si>
  <si>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</si>
  <si>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</si>
  <si>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</si>
  <si>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</si>
  <si>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</si>
  <si>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</si>
  <si>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</si>
  <si>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</si>
  <si>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</si>
  <si>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</si>
  <si>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</si>
  <si>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</si>
  <si>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</si>
  <si>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</si>
  <si>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</si>
  <si>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</si>
  <si>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</si>
  <si>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</si>
  <si>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</si>
  <si>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</si>
  <si>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</si>
  <si>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</si>
  <si>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</si>
  <si>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</si>
  <si>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</si>
  <si>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</si>
  <si>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</si>
  <si>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</si>
  <si>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</si>
  <si>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</si>
  <si>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</si>
  <si>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</si>
  <si>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</si>
  <si>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</si>
  <si>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</si>
  <si>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</si>
  <si>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</si>
  <si>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</si>
  <si>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</si>
  <si>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</si>
  <si>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</si>
  <si>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</si>
  <si>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</si>
  <si>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</si>
  <si>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</si>
  <si>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</si>
  <si>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</si>
  <si>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</si>
  <si>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</si>
  <si>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</si>
  <si>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</si>
  <si>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</si>
  <si>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</si>
  <si>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</si>
  <si>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</si>
  <si>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</si>
  <si>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</si>
  <si>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</si>
  <si>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</si>
  <si>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</si>
  <si>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</si>
  <si>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</si>
  <si>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</si>
  <si>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</si>
  <si>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</si>
  <si>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</si>
  <si>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</si>
  <si>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</si>
  <si>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</si>
  <si>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</si>
  <si>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</si>
  <si>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</si>
  <si>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</si>
  <si>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</si>
  <si>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</si>
  <si>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</si>
  <si>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</si>
  <si>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</si>
  <si>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</si>
  <si>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</si>
  <si>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</si>
  <si>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</si>
  <si>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</si>
  <si>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</si>
  <si>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</si>
  <si>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</si>
  <si>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</si>
  <si>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</si>
  <si>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</si>
  <si>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</si>
  <si>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</si>
  <si>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</si>
  <si>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</si>
  <si>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</si>
  <si>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</si>
  <si>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</si>
  <si>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</si>
  <si>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</si>
  <si>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</si>
  <si>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</si>
  <si>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</si>
  <si>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</si>
  <si>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</si>
  <si>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</si>
  <si>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</si>
  <si>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</si>
  <si>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</si>
  <si>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</si>
  <si>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</si>
  <si>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</si>
  <si>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</si>
  <si>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</si>
  <si>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</si>
  <si>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</si>
  <si>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</si>
  <si>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</si>
  <si>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</si>
  <si>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</si>
  <si>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</si>
  <si>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</si>
  <si>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</si>
  <si>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</si>
  <si>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</si>
  <si>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</si>
  <si>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</si>
  <si>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</si>
  <si>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</si>
  <si>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</si>
  <si>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</si>
  <si>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</si>
  <si>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</si>
  <si>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</si>
  <si>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</si>
  <si>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</si>
  <si>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</si>
  <si>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</si>
  <si>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</si>
  <si>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</si>
  <si>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</si>
  <si>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</si>
  <si>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</si>
  <si>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</si>
  <si>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</si>
  <si>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</si>
  <si>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</si>
  <si>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</si>
  <si>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</si>
  <si>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</si>
  <si>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</si>
  <si>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</si>
  <si>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</si>
  <si>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</si>
  <si>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</si>
  <si>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</si>
  <si>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</si>
  <si>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</si>
  <si>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</si>
  <si>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</si>
  <si>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</si>
  <si>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</si>
  <si>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</si>
  <si>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</si>
  <si>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</si>
  <si>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</si>
  <si>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</si>
  <si>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</si>
  <si>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</si>
  <si>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</si>
  <si>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</si>
  <si>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</si>
  <si>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</si>
  <si>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</si>
  <si>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</si>
  <si>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</si>
  <si>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</si>
  <si>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</si>
  <si>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</si>
  <si>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</si>
  <si>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</si>
  <si>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</si>
  <si>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</si>
  <si>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</si>
  <si>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</si>
  <si>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</si>
  <si>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</si>
  <si>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</si>
  <si>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</si>
  <si>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</si>
  <si>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</si>
  <si>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</si>
  <si>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</si>
  <si>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</si>
  <si>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</si>
  <si>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</si>
  <si>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</si>
  <si>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</si>
  <si>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</si>
  <si>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</si>
  <si>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</si>
  <si>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</si>
  <si>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</si>
  <si>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</si>
  <si>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</si>
  <si>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</si>
  <si>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</si>
  <si>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</si>
  <si>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</si>
  <si>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</si>
  <si>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</si>
  <si>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</si>
  <si>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</si>
  <si>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</si>
  <si>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</si>
  <si>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</si>
  <si>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</si>
  <si>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</si>
  <si>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</si>
  <si>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</si>
  <si>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</si>
  <si>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</si>
  <si>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</si>
  <si>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</si>
  <si>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</si>
  <si>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</si>
  <si>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</si>
  <si>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</si>
  <si>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</si>
  <si>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</si>
  <si>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</si>
  <si>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</si>
  <si>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</si>
  <si>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</si>
  <si>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</si>
  <si>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</si>
  <si>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</si>
  <si>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</si>
  <si>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</si>
  <si>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</si>
  <si>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</si>
  <si>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</si>
  <si>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</si>
  <si>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</si>
  <si>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</si>
  <si>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</si>
  <si>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</si>
  <si>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</si>
  <si>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</si>
  <si>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</si>
  <si>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</si>
  <si>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</si>
  <si>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</si>
  <si>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</si>
  <si>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</si>
  <si>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</si>
  <si>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</si>
  <si>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</si>
  <si>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</si>
  <si>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</si>
  <si>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</si>
  <si>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</si>
  <si>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</si>
  <si>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</si>
  <si>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</si>
  <si>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</si>
  <si>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</si>
  <si>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</si>
  <si>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</si>
  <si>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</si>
  <si>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</si>
  <si>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</si>
  <si>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</si>
  <si>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</si>
  <si>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</si>
  <si>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</si>
  <si>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</si>
  <si>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</si>
  <si>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</si>
  <si>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</si>
  <si>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</si>
  <si>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</si>
  <si>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</si>
  <si>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</si>
  <si>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</si>
  <si>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</si>
  <si>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</si>
  <si>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</si>
  <si>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</si>
  <si>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</si>
  <si>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</si>
  <si>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</si>
  <si>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</si>
  <si>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</si>
  <si>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</si>
  <si>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</si>
  <si>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</si>
  <si>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</si>
  <si>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</si>
  <si>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</si>
  <si>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</si>
  <si>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</si>
  <si>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</si>
  <si>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</si>
  <si>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</si>
  <si>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</si>
  <si>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</si>
  <si>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</si>
  <si>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</si>
  <si>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</si>
  <si>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</si>
  <si>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</si>
  <si>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</si>
  <si>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</si>
  <si>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</si>
  <si>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</si>
  <si>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</si>
  <si>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</si>
  <si>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</si>
  <si>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</si>
  <si>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</si>
  <si>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</si>
  <si>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</si>
  <si>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</si>
  <si>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</si>
  <si>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</si>
  <si>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</si>
  <si>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</si>
  <si>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</si>
  <si>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</si>
  <si>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</si>
  <si>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</si>
  <si>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</si>
  <si>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</si>
  <si>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</si>
  <si>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</si>
  <si>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</si>
  <si>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</si>
  <si>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</si>
  <si>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</si>
  <si>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</si>
  <si>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</si>
  <si>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</si>
  <si>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</si>
  <si>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</si>
  <si>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</si>
  <si>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</si>
  <si>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</si>
  <si>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</si>
  <si>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</si>
  <si>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</si>
  <si>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</si>
  <si>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</si>
  <si>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</si>
  <si>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</si>
  <si>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</si>
  <si>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</si>
  <si>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</si>
  <si>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</si>
  <si>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</si>
  <si>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</si>
  <si>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</si>
  <si>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</si>
  <si>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</si>
  <si>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</si>
  <si>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</si>
  <si>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</si>
  <si>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</si>
  <si>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</si>
  <si>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</si>
  <si>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</si>
  <si>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</si>
  <si>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</si>
  <si>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</si>
  <si>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</si>
  <si>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</si>
  <si>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</si>
  <si>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</si>
  <si>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</si>
  <si>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</si>
  <si>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</si>
  <si>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</si>
  <si>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</si>
  <si>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</si>
  <si>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</si>
  <si>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</si>
  <si>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</si>
  <si>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</si>
  <si>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</si>
  <si>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</si>
  <si>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</si>
  <si>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</si>
  <si>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</si>
  <si>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</si>
  <si>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</si>
  <si>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</si>
  <si>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</si>
  <si>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</si>
  <si>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</si>
  <si>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</si>
  <si>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</si>
  <si>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</si>
  <si>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</si>
  <si>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</si>
  <si>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</si>
  <si>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</si>
  <si>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</si>
  <si>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</si>
  <si>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</si>
  <si>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</si>
  <si>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</si>
  <si>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</si>
  <si>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</si>
  <si>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</si>
  <si>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</si>
  <si>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</si>
  <si>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</si>
  <si>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</si>
  <si>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</si>
  <si>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</si>
  <si>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</si>
  <si>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</si>
  <si>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</si>
  <si>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</si>
  <si>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</si>
  <si>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</si>
  <si>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</si>
  <si>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</si>
  <si>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</si>
  <si>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</si>
  <si>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</si>
  <si>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</si>
  <si>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</si>
  <si>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</si>
  <si>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</si>
  <si>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</si>
  <si>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</si>
  <si>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</si>
  <si>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</si>
  <si>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</si>
  <si>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</si>
  <si>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</si>
  <si>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</si>
  <si>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</si>
  <si>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</si>
  <si>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</si>
  <si>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</si>
  <si>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</si>
  <si>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</si>
  <si>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</si>
  <si>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</si>
  <si>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</si>
  <si>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</si>
  <si>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</si>
  <si>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</si>
  <si>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</si>
  <si>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</si>
  <si>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</si>
  <si>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</si>
  <si>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</si>
  <si>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</si>
  <si>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</si>
  <si>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</si>
  <si>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</si>
  <si>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</si>
  <si>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</si>
  <si>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</si>
  <si>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</si>
  <si>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</si>
  <si>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</si>
  <si>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</si>
  <si>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</si>
  <si>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</si>
  <si>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</si>
  <si>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</si>
  <si>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</si>
  <si>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</si>
  <si>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</si>
  <si>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</si>
  <si>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</si>
  <si>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</si>
  <si>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</si>
  <si>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</si>
  <si>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</si>
  <si>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</si>
  <si>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</si>
  <si>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</si>
  <si>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</si>
  <si>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</si>
  <si>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</si>
  <si>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</si>
  <si>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</si>
  <si>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</si>
  <si>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</si>
  <si>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</si>
  <si>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</si>
  <si>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</si>
  <si>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</si>
  <si>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</si>
  <si>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</si>
  <si>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</si>
  <si>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</si>
  <si>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</si>
  <si>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</si>
  <si>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</si>
  <si>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</si>
  <si>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</si>
  <si>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</si>
  <si>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</si>
  <si>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</si>
  <si>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</si>
  <si>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</si>
  <si>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</si>
  <si>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</si>
  <si>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</si>
  <si>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</si>
  <si>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</si>
  <si>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</si>
  <si>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</si>
  <si>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</si>
  <si>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</si>
  <si>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</si>
  <si>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</si>
  <si>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</si>
  <si>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</si>
  <si>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</si>
  <si>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</si>
  <si>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</si>
  <si>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</si>
  <si>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</si>
  <si>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</si>
  <si>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</si>
  <si>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</si>
  <si>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</si>
  <si>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</si>
  <si>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</si>
  <si>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</si>
  <si>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</si>
  <si>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</si>
  <si>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</si>
  <si>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</si>
  <si>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</si>
  <si>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</si>
  <si>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</si>
  <si>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</si>
  <si>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</si>
  <si>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</si>
  <si>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</si>
  <si>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</si>
  <si>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</si>
  <si>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</si>
  <si>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</si>
  <si>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</si>
  <si>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</si>
  <si>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</si>
  <si>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</si>
  <si>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</si>
  <si>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</si>
  <si>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</si>
  <si>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</si>
  <si>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</si>
  <si>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</si>
  <si>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</si>
  <si>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</si>
  <si>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</si>
  <si>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</si>
  <si>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</si>
  <si>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</si>
  <si>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</si>
  <si>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</si>
  <si>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</si>
  <si>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</si>
  <si>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</si>
  <si>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</si>
  <si>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</si>
  <si>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</si>
  <si>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</si>
  <si>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</si>
  <si>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</si>
  <si>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</si>
  <si>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</si>
  <si>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</si>
  <si>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</si>
  <si>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</si>
  <si>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</si>
  <si>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</si>
  <si>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</si>
  <si>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</si>
  <si>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</si>
  <si>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</si>
  <si>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</si>
  <si>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</si>
  <si>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</si>
  <si>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</si>
  <si>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</si>
  <si>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</si>
  <si>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</si>
  <si>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</si>
  <si>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</si>
  <si>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</si>
  <si>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</si>
  <si>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</si>
  <si>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</si>
  <si>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</si>
  <si>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</si>
  <si>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</si>
  <si>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</si>
  <si>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</si>
  <si>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</si>
  <si>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</si>
  <si>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</si>
  <si>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</si>
  <si>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</si>
  <si>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</si>
  <si>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</si>
  <si>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</si>
  <si>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</si>
  <si>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</si>
  <si>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</si>
  <si>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</si>
  <si>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</si>
  <si>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</si>
  <si>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</si>
  <si>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</si>
  <si>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</si>
  <si>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</si>
  <si>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</si>
  <si>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</si>
  <si>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</si>
  <si>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</si>
  <si>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</si>
  <si>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</si>
  <si>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</si>
  <si>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</si>
  <si>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</si>
  <si>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</si>
  <si>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</si>
  <si>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</si>
  <si>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</si>
  <si>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</si>
  <si>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</si>
  <si>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</si>
  <si>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</si>
  <si>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</si>
  <si>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</si>
  <si>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</si>
  <si>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</si>
  <si>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</si>
  <si>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</si>
  <si>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</si>
  <si>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</si>
  <si>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</si>
  <si>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</si>
  <si>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</si>
  <si>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</si>
  <si>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</si>
  <si>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</si>
  <si>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</si>
  <si>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</si>
  <si>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</si>
  <si>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</si>
  <si>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</si>
  <si>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</si>
  <si>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</si>
  <si>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</si>
  <si>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</si>
  <si>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</si>
  <si>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</si>
  <si>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</si>
  <si>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</si>
  <si>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</si>
  <si>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</si>
  <si>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</si>
  <si>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</si>
  <si>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</si>
  <si>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</si>
  <si>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</si>
  <si>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</si>
  <si>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</si>
  <si>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</si>
  <si>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</si>
  <si>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</si>
  <si>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</si>
  <si>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</si>
  <si>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</si>
  <si>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</si>
  <si>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</si>
  <si>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</si>
  <si>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</si>
  <si>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</si>
  <si>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</si>
  <si>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</si>
  <si>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</si>
  <si>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</si>
  <si>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</si>
  <si>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</si>
  <si>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</si>
  <si>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</si>
  <si>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</si>
  <si>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</si>
  <si>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</si>
  <si>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</si>
  <si>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</si>
  <si>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</si>
  <si>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</si>
  <si>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</si>
  <si>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</si>
  <si>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</si>
  <si>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</si>
  <si>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</si>
  <si>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</si>
  <si>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</si>
  <si>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</si>
  <si>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</si>
  <si>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</si>
  <si>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</si>
  <si>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</si>
  <si>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</si>
  <si>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</si>
  <si>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</si>
  <si>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</si>
  <si>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</si>
  <si>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</si>
  <si>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</si>
  <si>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</si>
  <si>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</si>
  <si>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</si>
  <si>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</si>
  <si>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</si>
  <si>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</si>
  <si>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</si>
  <si>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</si>
  <si>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</si>
  <si>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</si>
  <si>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</si>
  <si>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</si>
  <si>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</si>
  <si>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</si>
  <si>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</si>
  <si>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</si>
  <si>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</si>
  <si>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</si>
  <si>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</si>
  <si>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</si>
  <si>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</si>
  <si>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</si>
  <si>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</si>
  <si>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</si>
  <si>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</si>
  <si>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</si>
  <si>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</si>
  <si>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</si>
  <si>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</si>
  <si>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</si>
  <si>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</si>
  <si>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</si>
  <si>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</si>
  <si>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</si>
  <si>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</si>
  <si>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</si>
  <si>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</si>
  <si>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</si>
  <si>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</si>
  <si>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</si>
  <si>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</si>
  <si>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</si>
  <si>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</si>
  <si>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</si>
  <si>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</si>
  <si>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</si>
  <si>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</si>
  <si>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</si>
  <si>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</si>
  <si>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</si>
  <si>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</si>
  <si>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</si>
  <si>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</si>
  <si>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</si>
  <si>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</si>
  <si>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</si>
  <si>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</si>
  <si>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</si>
  <si>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</si>
  <si>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</si>
  <si>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</si>
  <si>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</si>
  <si>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</si>
  <si>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</si>
  <si>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</si>
  <si>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</si>
  <si>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</si>
  <si>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</si>
  <si>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</si>
  <si>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</si>
  <si>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</si>
  <si>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</si>
  <si>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</si>
  <si>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</si>
  <si>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</si>
  <si>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</si>
  <si>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</si>
  <si>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</si>
  <si>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</si>
  <si>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</si>
  <si>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</si>
  <si>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</si>
  <si>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</si>
  <si>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</si>
  <si>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</si>
  <si>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</si>
  <si>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</si>
  <si>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</si>
  <si>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</si>
  <si>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</si>
  <si>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</si>
  <si>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</si>
  <si>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</si>
  <si>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</si>
  <si>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</si>
  <si>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</si>
  <si>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</si>
  <si>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</si>
  <si>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</si>
  <si>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</si>
  <si>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</si>
  <si>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</si>
  <si>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</si>
  <si>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</si>
  <si>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</si>
  <si>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</si>
  <si>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</si>
  <si>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</si>
  <si>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</si>
  <si>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</si>
  <si>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</si>
  <si>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</si>
  <si>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</si>
  <si>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</si>
  <si>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</si>
  <si>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</si>
  <si>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</si>
  <si>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</si>
  <si>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</si>
  <si>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</si>
  <si>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</si>
  <si>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</si>
  <si>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</si>
  <si>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</si>
  <si>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</si>
  <si>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</si>
  <si>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</si>
  <si>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</si>
  <si>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</si>
  <si>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</si>
  <si>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</si>
  <si>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</si>
  <si>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</si>
  <si>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</si>
  <si>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</si>
  <si>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</si>
  <si>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</si>
  <si>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</si>
  <si>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</si>
  <si>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</si>
  <si>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</si>
  <si>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</si>
  <si>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</si>
  <si>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</si>
  <si>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</si>
  <si>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</si>
  <si>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</si>
  <si>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</si>
  <si>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</si>
  <si>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</si>
  <si>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</si>
  <si>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</si>
  <si>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</si>
  <si>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</si>
  <si>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</si>
  <si>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</si>
  <si>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</si>
  <si>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</si>
  <si>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</si>
  <si>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</si>
  <si>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</si>
  <si>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</si>
  <si>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</si>
  <si>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</si>
  <si>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</si>
  <si>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</si>
  <si>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</si>
  <si>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</si>
  <si>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</si>
  <si>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</si>
  <si>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</si>
  <si>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</si>
  <si>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</si>
  <si>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</si>
  <si>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</si>
  <si>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</si>
  <si>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</si>
  <si>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</si>
  <si>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</si>
  <si>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</si>
  <si>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</si>
  <si>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</si>
  <si>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</si>
  <si>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</si>
  <si>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</si>
  <si>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</si>
  <si>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</si>
  <si>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</si>
  <si>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</si>
  <si>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</si>
  <si>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</si>
  <si>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</si>
  <si>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</si>
  <si>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</si>
  <si>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</si>
  <si>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</si>
  <si>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</si>
  <si>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</si>
  <si>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</si>
  <si>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</si>
  <si>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</si>
  <si>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</si>
  <si>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</si>
  <si>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</si>
  <si>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</si>
  <si>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</si>
  <si>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</si>
  <si>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</si>
  <si>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</si>
  <si>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</si>
  <si>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</si>
  <si>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</si>
  <si>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</si>
  <si>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</si>
  <si>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</si>
  <si>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</si>
  <si>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</si>
  <si>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</si>
  <si>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</si>
  <si>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</si>
  <si>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</si>
  <si>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</si>
  <si>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</si>
  <si>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</si>
  <si>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</si>
  <si>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</si>
  <si>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</si>
  <si>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</si>
  <si>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</si>
  <si>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</si>
  <si>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</si>
  <si>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</si>
  <si>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</si>
  <si>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</si>
  <si>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</si>
  <si>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</si>
  <si>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</si>
  <si>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</si>
  <si>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</si>
  <si>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</si>
  <si>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</si>
  <si>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</si>
  <si>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</si>
  <si>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</si>
  <si>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</si>
  <si>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</si>
  <si>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</si>
  <si>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</si>
  <si>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</si>
  <si>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</si>
  <si>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</si>
  <si>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</si>
  <si>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</si>
  <si>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</si>
  <si>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</si>
  <si>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</si>
  <si>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</si>
  <si>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</si>
  <si>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</si>
  <si>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</si>
  <si>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</si>
  <si>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</si>
  <si>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</si>
  <si>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</si>
  <si>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</si>
  <si>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</si>
  <si>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</si>
  <si>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</si>
  <si>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</si>
  <si>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</si>
  <si>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</si>
  <si>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</si>
  <si>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</si>
  <si>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</si>
  <si>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</si>
  <si>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</si>
  <si>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</si>
  <si>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</si>
  <si>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</si>
  <si>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</si>
  <si>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</si>
  <si>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</si>
  <si>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</si>
  <si>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</si>
  <si>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</si>
  <si>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</si>
  <si>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</si>
  <si>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</si>
  <si>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</si>
  <si>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</si>
  <si>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</si>
  <si>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</si>
  <si>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</si>
  <si>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</si>
  <si>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</si>
  <si>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</si>
  <si>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</si>
  <si>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</si>
  <si>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</si>
  <si>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</si>
  <si>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</si>
  <si>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</si>
  <si>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</si>
  <si>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</si>
  <si>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</si>
  <si>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</si>
  <si>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</si>
  <si>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</si>
  <si>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</si>
  <si>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</si>
  <si>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</si>
  <si>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</si>
  <si>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</si>
  <si>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</si>
  <si>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</si>
  <si>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</si>
  <si>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</si>
  <si>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</si>
  <si>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</si>
  <si>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</si>
  <si>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</si>
  <si>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</si>
  <si>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</si>
  <si>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</si>
  <si>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</si>
  <si>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</si>
  <si>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</si>
  <si>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</si>
  <si>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</si>
  <si>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</si>
  <si>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</si>
  <si>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</si>
  <si>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</si>
  <si>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</si>
  <si>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</si>
  <si>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</si>
  <si>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</si>
  <si>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</si>
  <si>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</si>
  <si>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</si>
  <si>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</si>
  <si>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</si>
  <si>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</si>
  <si>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</si>
  <si>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</si>
  <si>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</si>
  <si>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</si>
  <si>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</si>
  <si>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</si>
  <si>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</si>
  <si>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</si>
  <si>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</si>
  <si>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</si>
  <si>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</si>
  <si>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</si>
  <si>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</si>
  <si>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</si>
  <si>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</si>
  <si>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</si>
  <si>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</si>
  <si>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</si>
  <si>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</si>
  <si>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</si>
  <si>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</si>
  <si>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</si>
  <si>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</si>
  <si>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</si>
  <si>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</si>
  <si>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</si>
  <si>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</si>
  <si>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</si>
  <si>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</si>
  <si>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</si>
  <si>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</si>
  <si>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</si>
  <si>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</si>
  <si>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</si>
  <si>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</si>
  <si>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</si>
  <si>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</si>
  <si>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</si>
  <si>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</si>
  <si>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</si>
  <si>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</si>
  <si>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</si>
  <si>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</si>
  <si>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</si>
  <si>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</si>
  <si>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</si>
  <si>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</si>
  <si>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</si>
  <si>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</si>
  <si>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</si>
  <si>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</si>
  <si>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</si>
  <si>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</si>
  <si>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</si>
  <si>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</si>
  <si>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</si>
  <si>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</si>
  <si>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</si>
  <si>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</si>
  <si>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</si>
  <si>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</si>
  <si>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</si>
  <si>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</si>
  <si>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</si>
  <si>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</si>
  <si>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</si>
  <si>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</si>
  <si>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</si>
  <si>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</si>
  <si>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</si>
  <si>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</si>
  <si>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</si>
  <si>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</si>
  <si>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</si>
  <si>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</si>
  <si>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</si>
  <si>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</si>
  <si>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</si>
  <si>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</si>
  <si>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</si>
  <si>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</si>
  <si>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</si>
  <si>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</si>
  <si>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</si>
  <si>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</si>
  <si>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</si>
  <si>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</si>
  <si>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</si>
  <si>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</si>
  <si>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</si>
  <si>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</si>
  <si>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</si>
  <si>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</si>
  <si>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</si>
  <si>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</si>
  <si>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</si>
  <si>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</si>
  <si>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</si>
  <si>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</si>
  <si>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</si>
  <si>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</si>
  <si>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</si>
  <si>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</si>
  <si>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</si>
  <si>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</si>
  <si>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</si>
  <si>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</si>
  <si>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</si>
  <si>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</si>
  <si>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</si>
  <si>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</si>
  <si>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</si>
  <si>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</si>
  <si>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</si>
  <si>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</si>
  <si>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</si>
  <si>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</si>
  <si>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</si>
  <si>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</si>
  <si>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</si>
  <si>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</si>
  <si>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</si>
  <si>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</si>
  <si>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</si>
  <si>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</si>
  <si>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</si>
  <si>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</si>
  <si>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</si>
  <si>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</si>
  <si>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</si>
  <si>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</si>
  <si>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</si>
  <si>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</si>
  <si>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</si>
  <si>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</si>
  <si>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</si>
  <si>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</si>
  <si>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</si>
  <si>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</si>
  <si>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</si>
  <si>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</si>
  <si>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</si>
  <si>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</si>
  <si>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</si>
  <si>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</si>
  <si>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</si>
  <si>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</si>
  <si>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</si>
  <si>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</si>
  <si>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</si>
  <si>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</si>
  <si>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</si>
  <si>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</si>
  <si>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</si>
  <si>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</si>
  <si>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</si>
  <si>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</si>
  <si>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</si>
  <si>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</si>
  <si>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</si>
  <si>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</si>
  <si>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</si>
  <si>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</si>
  <si>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</si>
  <si>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</si>
  <si>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</si>
  <si>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</si>
  <si>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</si>
  <si>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</si>
  <si>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</si>
  <si>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</si>
  <si>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</si>
  <si>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</si>
  <si>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</si>
  <si>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</si>
  <si>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</si>
  <si>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</si>
  <si>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</si>
  <si>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</si>
  <si>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</si>
  <si>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</si>
  <si>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</si>
  <si>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</si>
  <si>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</si>
  <si>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</si>
  <si>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</si>
  <si>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</si>
  <si>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</si>
  <si>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</si>
  <si>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</si>
  <si>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</si>
  <si>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</si>
  <si>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</si>
  <si>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</si>
  <si>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</si>
  <si>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</si>
  <si>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</si>
  <si>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</si>
  <si>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</si>
  <si>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</si>
  <si>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</si>
  <si>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</si>
  <si>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</si>
  <si>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</si>
  <si>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</si>
  <si>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</si>
  <si>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</si>
  <si>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</si>
  <si>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</si>
  <si>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</si>
  <si>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</si>
  <si>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</si>
  <si>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</si>
  <si>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</si>
  <si>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</si>
  <si>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</si>
  <si>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</si>
  <si>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</si>
  <si>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</si>
  <si>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</si>
  <si>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</si>
  <si>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</si>
  <si>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</si>
  <si>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</si>
  <si>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</si>
  <si>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</si>
  <si>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</si>
  <si>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</si>
  <si>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</si>
  <si>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</si>
  <si>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</si>
  <si>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</si>
  <si>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</si>
  <si>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</si>
  <si>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</si>
  <si>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</si>
  <si>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</si>
  <si>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</si>
  <si>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</si>
  <si>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</si>
  <si>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</si>
  <si>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</si>
  <si>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</si>
  <si>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</si>
  <si>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</si>
  <si>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</si>
  <si>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</si>
  <si>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</si>
  <si>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</si>
  <si>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</si>
  <si>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</si>
  <si>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</si>
  <si>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</si>
  <si>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</si>
  <si>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</si>
  <si>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</si>
  <si>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</si>
  <si>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</si>
  <si>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</si>
  <si>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</si>
  <si>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</si>
  <si>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</si>
  <si>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</si>
  <si>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</si>
  <si>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</si>
  <si>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</si>
  <si>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</si>
  <si>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</si>
  <si>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</si>
  <si>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</si>
  <si>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</si>
  <si>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</si>
  <si>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</si>
  <si>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</si>
  <si>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</si>
  <si>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</si>
  <si>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</si>
  <si>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</si>
  <si>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</si>
  <si>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</si>
  <si>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</si>
  <si>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</si>
  <si>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</si>
  <si>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</si>
  <si>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</si>
  <si>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</si>
  <si>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</si>
  <si>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</si>
  <si>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</si>
  <si>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</si>
  <si>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</si>
  <si>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</si>
  <si>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</si>
  <si>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</si>
  <si>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</si>
  <si>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</si>
  <si>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</si>
  <si>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</si>
  <si>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</si>
  <si>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</si>
  <si>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</si>
  <si>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</si>
  <si>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</si>
  <si>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</si>
  <si>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</si>
  <si>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</si>
  <si>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</si>
  <si>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</si>
  <si>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</si>
  <si>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</si>
  <si>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</si>
  <si>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</si>
  <si>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</si>
  <si>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</si>
  <si>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</si>
  <si>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</si>
  <si>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</si>
  <si>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</si>
  <si>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</si>
  <si>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</si>
  <si>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</si>
  <si>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</si>
  <si>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</si>
  <si>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</si>
  <si>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</si>
  <si>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</si>
  <si>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</si>
  <si>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</si>
  <si>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</si>
  <si>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</si>
  <si>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</si>
  <si>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</si>
  <si>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</si>
  <si>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</si>
  <si>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</si>
  <si>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</si>
  <si>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</si>
  <si>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</si>
  <si>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</si>
  <si>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</si>
  <si>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</si>
  <si>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</si>
  <si>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</si>
  <si>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</si>
  <si>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</si>
  <si>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</si>
  <si>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</si>
  <si>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</si>
  <si>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</si>
  <si>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</si>
  <si>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</si>
  <si>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</si>
  <si>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</si>
  <si>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</si>
  <si>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</si>
  <si>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</si>
  <si>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</si>
  <si>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</si>
  <si>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</si>
  <si>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</si>
  <si>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</si>
  <si>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</si>
  <si>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</si>
  <si>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</si>
  <si>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</si>
  <si>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</si>
  <si>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</si>
  <si>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</si>
  <si>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</si>
  <si>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</si>
  <si>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</si>
  <si>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</si>
  <si>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</si>
  <si>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</si>
  <si>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</si>
  <si>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</si>
  <si>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</si>
  <si>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</si>
  <si>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</si>
  <si>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</si>
  <si>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</si>
  <si>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</si>
  <si>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</si>
  <si>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</si>
  <si>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</si>
  <si>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</si>
  <si>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</si>
  <si>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</si>
  <si>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</si>
  <si>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</si>
  <si>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</si>
  <si>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</si>
  <si>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</si>
  <si>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</si>
  <si>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</si>
  <si>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</si>
  <si>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</si>
  <si>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</si>
  <si>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</si>
  <si>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</si>
  <si>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</si>
  <si>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</si>
  <si>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</si>
  <si>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</si>
  <si>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</si>
  <si>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</si>
  <si>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</si>
  <si>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</si>
  <si>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</si>
  <si>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</si>
  <si>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</si>
  <si>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</si>
  <si>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</si>
  <si>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</si>
  <si>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</si>
  <si>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</si>
  <si>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</si>
  <si>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</si>
  <si>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</si>
  <si>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</si>
  <si>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</si>
  <si>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</si>
  <si>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</si>
  <si>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</si>
  <si>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</si>
  <si>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</si>
  <si>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</si>
  <si>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</si>
  <si>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</si>
  <si>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</si>
  <si>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</si>
  <si>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</si>
  <si>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</si>
  <si>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</si>
  <si>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</si>
  <si>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</si>
  <si>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</si>
  <si>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</si>
  <si>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</si>
  <si>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</si>
  <si>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</si>
  <si>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</si>
  <si>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</si>
  <si>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</si>
  <si>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</si>
  <si>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</si>
  <si>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</si>
  <si>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</si>
  <si>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</si>
  <si>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</si>
  <si>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</si>
  <si>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</si>
  <si>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</si>
  <si>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</si>
  <si>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</si>
  <si>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</si>
  <si>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</si>
  <si>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</si>
  <si>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</si>
  <si>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</si>
  <si>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</si>
  <si>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</si>
  <si>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</si>
  <si>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</si>
  <si>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</si>
  <si>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</si>
  <si>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</si>
  <si>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</si>
  <si>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</si>
  <si>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</si>
  <si>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</si>
  <si>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</si>
  <si>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</si>
  <si>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</si>
  <si>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</si>
  <si>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</si>
  <si>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</si>
  <si>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</si>
  <si>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</si>
  <si>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</si>
  <si>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</si>
  <si>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</si>
  <si>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</si>
  <si>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</si>
  <si>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</si>
  <si>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</si>
  <si>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</si>
  <si>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</si>
  <si>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</si>
  <si>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</si>
  <si>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</si>
  <si>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</si>
  <si>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</si>
  <si>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</si>
  <si>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</si>
  <si>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</si>
  <si>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</si>
  <si>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</si>
  <si>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</si>
  <si>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</si>
  <si>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</si>
  <si>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</si>
  <si>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</si>
  <si>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</si>
  <si>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</si>
  <si>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</si>
  <si>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</si>
  <si>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</si>
  <si>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</si>
  <si>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</si>
  <si>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</si>
  <si>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</si>
  <si>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</si>
  <si>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</si>
  <si>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</si>
  <si>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</si>
  <si>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</si>
  <si>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</si>
  <si>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</si>
  <si>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</si>
  <si>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</si>
  <si>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</si>
  <si>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</si>
  <si>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</si>
  <si>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</si>
  <si>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</si>
  <si>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</si>
  <si>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</si>
  <si>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</si>
  <si>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</si>
  <si>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</si>
  <si>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</si>
  <si>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</si>
  <si>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</si>
  <si>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</si>
  <si>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</si>
  <si>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</si>
  <si>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</si>
  <si>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</si>
  <si>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</si>
  <si>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</si>
  <si>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</si>
  <si>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</si>
  <si>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</si>
  <si>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</si>
  <si>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</si>
  <si>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</si>
  <si>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</si>
  <si>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</si>
  <si>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</si>
  <si>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</si>
  <si>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</si>
  <si>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</si>
  <si>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</si>
  <si>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</si>
  <si>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</si>
  <si>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</si>
  <si>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</si>
  <si>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</si>
  <si>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</si>
  <si>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</si>
  <si>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</si>
  <si>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</si>
  <si>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</si>
  <si>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</si>
  <si>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</si>
  <si>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</si>
  <si>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</si>
  <si>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</si>
  <si>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</si>
  <si>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</si>
  <si>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</si>
  <si>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</si>
  <si>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</si>
  <si>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</si>
  <si>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</si>
  <si>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</si>
  <si>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</si>
  <si>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</si>
  <si>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</si>
  <si>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</si>
  <si>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</si>
  <si>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</si>
  <si>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</si>
  <si>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</si>
  <si>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</si>
  <si>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</si>
  <si>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</si>
  <si>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</si>
  <si>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</si>
  <si>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</si>
  <si>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</si>
  <si>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</si>
  <si>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</si>
  <si>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</si>
  <si>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</si>
  <si>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</si>
  <si>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</si>
  <si>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</si>
  <si>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</si>
  <si>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</si>
  <si>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</si>
  <si>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</si>
  <si>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</si>
  <si>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</si>
  <si>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</si>
  <si>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</si>
  <si>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</si>
  <si>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</si>
  <si>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</si>
  <si>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</si>
  <si>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</si>
  <si>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</si>
  <si>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</si>
  <si>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</si>
  <si>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</si>
  <si>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</si>
  <si>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</si>
  <si>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</si>
  <si>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</si>
  <si>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</si>
  <si>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</si>
  <si>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</si>
  <si>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</si>
  <si>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</si>
  <si>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</si>
  <si>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</si>
  <si>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</si>
  <si>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</si>
  <si>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</si>
  <si>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</si>
  <si>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</si>
  <si>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</si>
  <si>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</si>
  <si>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</si>
  <si>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</si>
  <si>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</si>
  <si>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</si>
  <si>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</si>
  <si>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</si>
  <si>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</si>
  <si>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</si>
  <si>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</si>
  <si>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</si>
  <si>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</si>
  <si>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</si>
  <si>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</si>
  <si>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</si>
  <si>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</si>
  <si>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</si>
  <si>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</si>
  <si>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</si>
  <si>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</si>
  <si>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</si>
  <si>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</si>
  <si>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</si>
  <si>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</si>
  <si>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</si>
  <si>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</si>
  <si>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</si>
  <si>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</si>
  <si>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</si>
  <si>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</si>
  <si>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</si>
  <si>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</si>
  <si>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</si>
  <si>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</si>
  <si>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</si>
  <si>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</si>
  <si>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</si>
  <si>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</si>
  <si>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</si>
  <si>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</si>
  <si>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</si>
  <si>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</si>
  <si>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</si>
  <si>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</si>
  <si>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</si>
  <si>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</si>
  <si>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</si>
  <si>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</si>
  <si>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</si>
  <si>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</si>
  <si>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</si>
  <si>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</si>
  <si>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</si>
  <si>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</si>
  <si>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</si>
  <si>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</si>
  <si>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</si>
  <si>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</si>
  <si>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</si>
  <si>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</si>
  <si>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</si>
  <si>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</si>
  <si>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</si>
  <si>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</si>
  <si>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</si>
  <si>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</si>
  <si>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</si>
  <si>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</si>
  <si>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</si>
  <si>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</si>
  <si>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</si>
  <si>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</si>
  <si>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</si>
  <si>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</si>
  <si>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</si>
  <si>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</si>
  <si>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</si>
  <si>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</si>
  <si>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</si>
  <si>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</si>
  <si>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</si>
  <si>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</si>
  <si>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</si>
  <si>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</si>
  <si>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</si>
  <si>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</si>
  <si>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</si>
  <si>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</si>
  <si>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</si>
  <si>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</si>
  <si>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</si>
  <si>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</si>
  <si>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</si>
  <si>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</si>
  <si>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</si>
  <si>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</si>
  <si>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</si>
  <si>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</si>
  <si>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</si>
  <si>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</si>
  <si>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</si>
  <si>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</si>
  <si>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</si>
  <si>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</si>
  <si>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</si>
  <si>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</si>
  <si>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</si>
  <si>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</si>
  <si>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</si>
  <si>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</si>
  <si>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</si>
  <si>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</si>
  <si>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</si>
  <si>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</si>
  <si>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</si>
  <si>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</si>
  <si>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</si>
  <si>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</si>
  <si>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</si>
  <si>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</si>
  <si>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</si>
  <si>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</si>
  <si>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</si>
  <si>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</si>
  <si>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</si>
  <si>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</si>
  <si>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</si>
  <si>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</si>
  <si>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</si>
  <si>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</si>
  <si>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</si>
  <si>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</si>
  <si>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</si>
  <si>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</si>
  <si>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</si>
  <si>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</si>
  <si>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</si>
  <si>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</si>
  <si>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</si>
  <si>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</si>
  <si>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</si>
  <si>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</si>
  <si>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</si>
  <si>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</si>
  <si>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</si>
  <si>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</si>
  <si>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</si>
  <si>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</si>
  <si>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</si>
  <si>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</si>
  <si>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</si>
  <si>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</si>
  <si>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</si>
  <si>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</si>
  <si>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</si>
  <si>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</si>
  <si>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</si>
  <si>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</si>
  <si>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</si>
  <si>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</si>
  <si>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</si>
  <si>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</si>
  <si>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</si>
  <si>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</si>
  <si>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</si>
  <si>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</si>
  <si>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</si>
  <si>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</si>
  <si>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</si>
  <si>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</si>
  <si>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</si>
  <si>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</si>
  <si>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</si>
  <si>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</si>
  <si>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</si>
  <si>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</si>
  <si>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</si>
  <si>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</si>
  <si>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</si>
  <si>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</si>
  <si>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</si>
  <si>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</si>
  <si>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</si>
  <si>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</si>
  <si>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</si>
  <si>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</si>
  <si>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</si>
  <si>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</si>
  <si>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</si>
  <si>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</si>
  <si>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</si>
  <si>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</si>
  <si>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</si>
  <si>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</si>
  <si>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</si>
  <si>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</si>
  <si>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</si>
  <si>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</si>
  <si>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</si>
  <si>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</si>
  <si>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</si>
  <si>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</si>
  <si>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</si>
  <si>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</si>
  <si>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</si>
  <si>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</si>
  <si>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</si>
  <si>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</si>
  <si>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</si>
  <si>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</si>
  <si>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</si>
  <si>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</si>
  <si>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</si>
  <si>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</si>
  <si>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</si>
  <si>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</si>
  <si>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</si>
  <si>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</si>
  <si>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</si>
  <si>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</si>
  <si>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</si>
  <si>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</si>
  <si>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</si>
  <si>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</si>
  <si>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</si>
  <si>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</si>
  <si>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</si>
  <si>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</si>
  <si>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</si>
  <si>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</si>
  <si>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</si>
  <si>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</si>
  <si>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</si>
  <si>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</si>
  <si>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</si>
  <si>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</si>
  <si>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</si>
  <si>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</si>
  <si>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</si>
  <si>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</si>
  <si>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</si>
  <si>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</si>
  <si>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</si>
  <si>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</si>
  <si>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</si>
  <si>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</si>
  <si>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</si>
  <si>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</si>
  <si>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</si>
  <si>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</si>
  <si>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</si>
  <si>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</si>
  <si>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</si>
  <si>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</si>
  <si>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</si>
  <si>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</si>
  <si>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</si>
  <si>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</si>
  <si>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</si>
  <si>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</si>
  <si>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</si>
  <si>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</si>
  <si>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</si>
  <si>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</si>
  <si>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</si>
  <si>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</si>
  <si>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</si>
  <si>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</si>
  <si>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</si>
  <si>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</si>
  <si>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</si>
  <si>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</si>
  <si>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</si>
  <si>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</si>
  <si>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</si>
  <si>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</si>
  <si>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</si>
  <si>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</si>
  <si>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</si>
  <si>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</si>
  <si>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</si>
  <si>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</si>
  <si>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</si>
  <si>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</si>
  <si>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</si>
  <si>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</si>
  <si>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</si>
  <si>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</si>
  <si>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</si>
  <si>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</si>
  <si>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</si>
  <si>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</si>
  <si>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</si>
  <si>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</si>
  <si>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</si>
  <si>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</si>
  <si>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</si>
  <si>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</si>
  <si>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</si>
  <si>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</si>
  <si>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</si>
  <si>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</si>
  <si>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</si>
  <si>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</si>
  <si>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</si>
  <si>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</si>
  <si>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</si>
  <si>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</si>
  <si>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</si>
  <si>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</si>
  <si>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</si>
  <si>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</si>
  <si>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</si>
  <si>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</si>
  <si>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</si>
  <si>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</si>
  <si>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</si>
  <si>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</si>
  <si>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</si>
  <si>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</si>
  <si>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</si>
  <si>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</si>
  <si>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</si>
  <si>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</si>
  <si>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</si>
  <si>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</si>
  <si>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</si>
  <si>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</si>
  <si>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</si>
  <si>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</si>
  <si>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</si>
  <si>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</si>
  <si>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</si>
  <si>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</si>
  <si>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</si>
  <si>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</si>
  <si>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</si>
  <si>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</si>
  <si>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</si>
  <si>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</si>
  <si>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</si>
  <si>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</si>
  <si>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</si>
  <si>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</si>
  <si>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</si>
  <si>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</si>
  <si>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</si>
  <si>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</si>
  <si>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</si>
  <si>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</si>
  <si>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</si>
  <si>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</si>
  <si>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</si>
  <si>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</si>
  <si>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</si>
  <si>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</si>
  <si>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</si>
  <si>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</si>
  <si>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</si>
  <si>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</si>
  <si>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</si>
  <si>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</si>
  <si>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</si>
  <si>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</si>
  <si>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</si>
  <si>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</si>
  <si>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</si>
  <si>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</si>
  <si>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</si>
  <si>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</si>
  <si>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</si>
  <si>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</si>
  <si>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</si>
  <si>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</si>
  <si>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</si>
  <si>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</si>
  <si>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</si>
  <si>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</si>
  <si>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</si>
  <si>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</si>
  <si>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</si>
  <si>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</si>
  <si>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</si>
  <si>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</si>
  <si>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</si>
  <si>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</si>
  <si>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</si>
  <si>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</si>
  <si>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</si>
  <si>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</si>
  <si>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</si>
  <si>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</si>
  <si>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</si>
  <si>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</si>
  <si>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</si>
  <si>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</si>
  <si>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</si>
  <si>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</si>
  <si>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</si>
  <si>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</si>
  <si>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</si>
  <si>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</si>
  <si>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</si>
  <si>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</si>
  <si>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</si>
  <si>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</si>
  <si>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</si>
  <si>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</si>
  <si>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</si>
  <si>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</si>
  <si>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</si>
  <si>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</si>
  <si>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</si>
  <si>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</si>
  <si>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</si>
  <si>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</si>
  <si>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</si>
  <si>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</si>
  <si>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</si>
  <si>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</si>
  <si>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</si>
  <si>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</si>
  <si>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</si>
  <si>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</si>
  <si>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</si>
  <si>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</si>
  <si>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</si>
  <si>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</si>
  <si>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</si>
  <si>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</si>
  <si>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</si>
  <si>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</si>
  <si>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</si>
  <si>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</si>
  <si>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</si>
  <si>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</si>
  <si>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</si>
  <si>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</si>
  <si>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</si>
  <si>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</si>
  <si>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</si>
  <si>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</si>
  <si>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</si>
  <si>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</si>
  <si>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</si>
  <si>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</si>
  <si>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</si>
  <si>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</si>
  <si>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</si>
  <si>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</si>
  <si>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</si>
  <si>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</si>
  <si>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</si>
  <si>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</si>
  <si>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</si>
  <si>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</si>
  <si>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</si>
  <si>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</si>
  <si>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</si>
  <si>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</si>
  <si>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</si>
  <si>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</si>
  <si>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</si>
  <si>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</si>
  <si>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</si>
  <si>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</si>
  <si>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</si>
  <si>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</si>
  <si>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</si>
  <si>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</si>
  <si>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</si>
  <si>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</si>
  <si>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</si>
  <si>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</si>
  <si>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</si>
  <si>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</si>
  <si>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</si>
  <si>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</si>
  <si>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</si>
  <si>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</si>
  <si>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</si>
  <si>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</si>
  <si>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</si>
  <si>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</si>
  <si>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</si>
  <si>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</si>
  <si>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</si>
  <si>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</si>
  <si>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</si>
  <si>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</si>
  <si>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</si>
  <si>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</si>
  <si>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</si>
  <si>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</si>
  <si>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</si>
  <si>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</si>
  <si>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</si>
  <si>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</si>
  <si>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</si>
  <si>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</si>
  <si>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</si>
  <si>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</si>
  <si>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</si>
  <si>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</si>
  <si>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</si>
  <si>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</si>
  <si>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</si>
  <si>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</si>
  <si>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</si>
  <si>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</si>
  <si>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</si>
  <si>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</si>
  <si>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</si>
  <si>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</si>
  <si>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</si>
  <si>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</si>
  <si>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</si>
  <si>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</si>
  <si>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</si>
  <si>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</si>
  <si>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</si>
  <si>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</si>
  <si>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</si>
  <si>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</si>
  <si>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</si>
  <si>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</si>
  <si>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</si>
  <si>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</si>
  <si>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</si>
  <si>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</si>
  <si>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</si>
  <si>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</si>
  <si>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</si>
  <si>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</si>
  <si>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</si>
  <si>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</si>
  <si>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</si>
  <si>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</si>
  <si>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</si>
  <si>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</si>
  <si>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</si>
  <si>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</si>
  <si>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</si>
  <si>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</si>
  <si>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</si>
  <si>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</si>
  <si>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</si>
  <si>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</si>
  <si>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</si>
  <si>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</si>
  <si>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</si>
  <si>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</si>
  <si>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</si>
  <si>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</si>
  <si>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</si>
  <si>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</si>
  <si>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</si>
  <si>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</si>
  <si>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</si>
  <si>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</si>
  <si>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</si>
  <si>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</si>
  <si>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</si>
  <si>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</si>
  <si>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</si>
  <si>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</si>
  <si>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</si>
  <si>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</si>
  <si>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</si>
  <si>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</si>
  <si>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</si>
  <si>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</si>
  <si>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</si>
  <si>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</si>
  <si>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</si>
  <si>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</si>
  <si>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</si>
  <si>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</si>
  <si>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</si>
  <si>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</si>
  <si>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</si>
  <si>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</si>
  <si>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</si>
  <si>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</si>
  <si>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</si>
  <si>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</si>
  <si>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</si>
  <si>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</si>
  <si>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</si>
  <si>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</si>
  <si>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</si>
  <si>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</si>
  <si>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</si>
  <si>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</si>
  <si>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</si>
  <si>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</si>
  <si>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</si>
  <si>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</si>
  <si>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</si>
  <si>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</si>
  <si>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</si>
  <si>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</si>
  <si>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</si>
  <si>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</si>
  <si>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</si>
  <si>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</si>
  <si>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</si>
  <si>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</si>
  <si>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</si>
  <si>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</si>
  <si>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</si>
  <si>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</si>
  <si>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</si>
  <si>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</si>
  <si>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</si>
  <si>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</si>
  <si>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</si>
  <si>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</si>
  <si>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</si>
  <si>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</si>
  <si>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</si>
  <si>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</si>
  <si>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</si>
  <si>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</si>
  <si>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</si>
  <si>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</si>
  <si>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</si>
  <si>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</si>
  <si>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</si>
  <si>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</si>
  <si>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</si>
  <si>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</si>
  <si>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</si>
  <si>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</si>
  <si>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</si>
  <si>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</si>
  <si>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</si>
  <si>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</si>
  <si>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</si>
  <si>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</si>
  <si>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</si>
  <si>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</si>
  <si>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</si>
  <si>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</si>
  <si>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</si>
  <si>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</si>
  <si>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</si>
  <si>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</si>
  <si>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</si>
  <si>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</si>
  <si>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</si>
  <si>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</si>
  <si>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</si>
  <si>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</si>
  <si>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</si>
  <si>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</si>
  <si>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</si>
  <si>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</si>
  <si>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</si>
  <si>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</si>
  <si>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</si>
  <si>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</si>
  <si>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</si>
  <si>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</si>
  <si>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</si>
  <si>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</si>
  <si>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</si>
  <si>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</si>
  <si>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</si>
  <si>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</si>
  <si>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</si>
  <si>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</si>
  <si>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</si>
  <si>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</si>
  <si>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</si>
  <si>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</si>
  <si>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</si>
  <si>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</si>
  <si>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</si>
  <si>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</si>
  <si>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</si>
  <si>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</si>
  <si>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</si>
  <si>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</si>
  <si>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</si>
  <si>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</si>
  <si>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</si>
  <si>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</si>
  <si>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</si>
  <si>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</si>
  <si>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</si>
  <si>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</si>
  <si>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</si>
  <si>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</si>
  <si>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</si>
  <si>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</si>
  <si>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</si>
  <si>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</si>
  <si>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</si>
  <si>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</si>
  <si>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</si>
  <si>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</si>
  <si>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</si>
  <si>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</si>
  <si>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</si>
  <si>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</si>
  <si>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</si>
  <si>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</si>
  <si>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</si>
  <si>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</si>
  <si>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</si>
  <si>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</si>
  <si>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</si>
  <si>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</si>
  <si>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</si>
  <si>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</si>
  <si>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</si>
  <si>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</si>
  <si>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</si>
  <si>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</si>
  <si>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</si>
  <si>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</si>
  <si>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</si>
  <si>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</si>
  <si>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</si>
  <si>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</si>
  <si>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</si>
  <si>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</si>
  <si>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</si>
  <si>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</si>
  <si>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</si>
  <si>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</si>
  <si>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</si>
  <si>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</si>
  <si>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</si>
  <si>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</si>
  <si>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</si>
  <si>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</si>
  <si>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</si>
  <si>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</si>
  <si>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</si>
  <si>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</si>
  <si>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</si>
  <si>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</si>
  <si>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</si>
  <si>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</si>
  <si>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</si>
  <si>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</si>
  <si>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</si>
  <si>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</si>
  <si>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</si>
  <si>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</si>
  <si>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</si>
  <si>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</si>
  <si>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</si>
  <si>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</si>
  <si>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</si>
  <si>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</si>
  <si>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</si>
  <si>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</si>
  <si>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</si>
  <si>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</si>
  <si>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</si>
  <si>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</si>
  <si>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</si>
  <si>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</si>
  <si>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</si>
  <si>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</si>
  <si>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</si>
  <si>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</si>
  <si>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</si>
  <si>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</si>
  <si>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</si>
  <si>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</si>
  <si>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</si>
  <si>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</si>
  <si>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</si>
  <si>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</si>
  <si>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</si>
  <si>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</si>
  <si>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</si>
  <si>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</si>
  <si>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</si>
  <si>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</si>
  <si>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</si>
  <si>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</si>
  <si>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</si>
  <si>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</si>
  <si>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</si>
  <si>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</si>
  <si>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</si>
  <si>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</si>
  <si>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</si>
  <si>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</si>
  <si>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</si>
  <si>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</si>
  <si>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</si>
  <si>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</si>
  <si>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</si>
  <si>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</si>
  <si>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</si>
  <si>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</si>
  <si>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</si>
  <si>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</si>
  <si>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</si>
  <si>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</si>
  <si>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</si>
  <si>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</si>
  <si>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</si>
  <si>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</si>
  <si>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</si>
  <si>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</si>
  <si>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</si>
  <si>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</si>
  <si>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</si>
  <si>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</si>
  <si>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</si>
  <si>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</si>
  <si>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</si>
  <si>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</si>
  <si>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</si>
  <si>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</si>
  <si>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</si>
  <si>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</si>
  <si>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</si>
  <si>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</si>
  <si>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</si>
  <si>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</si>
  <si>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</si>
  <si>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</si>
  <si>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</si>
  <si>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</si>
  <si>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</si>
  <si>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</si>
  <si>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</si>
  <si>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</si>
  <si>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</si>
  <si>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</si>
  <si>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</si>
  <si>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</si>
  <si>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</si>
  <si>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</si>
  <si>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</si>
  <si>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</si>
  <si>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</si>
  <si>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</si>
  <si>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</si>
  <si>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</si>
  <si>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</si>
  <si>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</si>
  <si>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</si>
  <si>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</si>
  <si>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</si>
  <si>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</si>
  <si>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</si>
  <si>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</si>
  <si>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</si>
  <si>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</si>
  <si>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</si>
  <si>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</si>
  <si>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</si>
  <si>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</si>
  <si>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</si>
  <si>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</si>
  <si>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</si>
  <si>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</si>
  <si>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</si>
  <si>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</si>
  <si>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</si>
  <si>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</si>
  <si>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</si>
  <si>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</si>
  <si>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</si>
  <si>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</si>
  <si>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</si>
  <si>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</si>
  <si>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</si>
  <si>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</si>
  <si>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</si>
  <si>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</si>
  <si>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</si>
  <si>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</si>
  <si>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</si>
  <si>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</si>
  <si>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</si>
  <si>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</si>
  <si>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</si>
  <si>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</si>
  <si>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</si>
  <si>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</si>
  <si>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</si>
  <si>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</si>
  <si>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</si>
  <si>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</si>
  <si>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</si>
  <si>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</si>
  <si>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</si>
  <si>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</si>
  <si>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</si>
  <si>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</si>
  <si>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</si>
  <si>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</si>
  <si>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</si>
  <si>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</si>
  <si>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</si>
  <si>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</si>
  <si>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</si>
  <si>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</si>
  <si>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</si>
  <si>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</si>
  <si>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</si>
  <si>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</si>
  <si>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</si>
  <si>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</si>
  <si>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</si>
  <si>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</si>
  <si>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</si>
  <si>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</si>
  <si>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</si>
  <si>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</si>
  <si>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</si>
  <si>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</si>
  <si>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</si>
  <si>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</si>
  <si>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</si>
  <si>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</si>
  <si>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</si>
  <si>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</si>
  <si>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</si>
  <si>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</si>
  <si>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</si>
  <si>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</si>
  <si>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</si>
  <si>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</si>
  <si>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</si>
  <si>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</si>
  <si>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</si>
  <si>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</si>
  <si>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</si>
  <si>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</si>
  <si>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</si>
  <si>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</si>
  <si>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</si>
  <si>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</si>
  <si>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</si>
  <si>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</si>
  <si>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</si>
  <si>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</si>
  <si>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</si>
  <si>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</si>
  <si>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</si>
  <si>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</si>
  <si>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</si>
  <si>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</si>
  <si>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</si>
  <si>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</si>
  <si>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</si>
  <si>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</si>
  <si>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</si>
  <si>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</si>
  <si>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</si>
  <si>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</si>
  <si>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</si>
  <si>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</si>
  <si>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</si>
  <si>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</si>
  <si>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</si>
  <si>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</si>
  <si>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</si>
  <si>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</si>
  <si>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</si>
  <si>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</si>
  <si>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</si>
  <si>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</si>
  <si>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</si>
  <si>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</si>
  <si>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</si>
  <si>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</si>
  <si>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</si>
  <si>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</si>
  <si>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</si>
  <si>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</si>
  <si>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</si>
  <si>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</si>
  <si>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</si>
  <si>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</si>
  <si>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</si>
  <si>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</si>
  <si>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</si>
  <si>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</si>
  <si>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</si>
  <si>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</si>
  <si>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</si>
  <si>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</si>
  <si>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</si>
  <si>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</si>
  <si>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</si>
  <si>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</si>
  <si>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</si>
  <si>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</si>
  <si>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</si>
  <si>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</si>
  <si>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</si>
  <si>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</si>
  <si>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</si>
  <si>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</si>
  <si>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</si>
  <si>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</si>
  <si>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</si>
  <si>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</si>
  <si>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</si>
  <si>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</si>
  <si>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</si>
  <si>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</si>
  <si>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</si>
  <si>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</si>
  <si>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</si>
  <si>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</si>
  <si>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</si>
  <si>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</si>
  <si>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</si>
  <si>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</si>
  <si>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</si>
  <si>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</si>
  <si>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</si>
  <si>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</si>
  <si>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</si>
  <si>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</si>
  <si>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</si>
  <si>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</si>
  <si>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</si>
  <si>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</si>
  <si>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</si>
  <si>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</si>
  <si>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</si>
  <si>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</si>
  <si>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</si>
  <si>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</si>
  <si>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</si>
  <si>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</si>
  <si>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</si>
  <si>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</si>
  <si>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</si>
  <si>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</si>
  <si>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</si>
  <si>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</si>
  <si>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</si>
  <si>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</si>
  <si>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</si>
  <si>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</si>
  <si>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</si>
  <si>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</si>
  <si>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</si>
  <si>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</si>
  <si>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</si>
  <si>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</si>
  <si>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</si>
  <si>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</si>
  <si>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</si>
  <si>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</si>
  <si>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</si>
  <si>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</si>
  <si>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</si>
  <si>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</si>
  <si>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</si>
  <si>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</si>
  <si>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</si>
  <si>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</si>
  <si>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</si>
  <si>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</si>
  <si>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</si>
  <si>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</si>
  <si>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</si>
  <si>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</si>
  <si>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</si>
  <si>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</si>
  <si>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</si>
  <si>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</si>
  <si>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</si>
  <si>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</si>
  <si>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</si>
  <si>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</si>
  <si>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</si>
  <si>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</si>
  <si>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</si>
  <si>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</si>
  <si>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</si>
  <si>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</si>
  <si>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</si>
  <si>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</si>
  <si>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</si>
  <si>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</si>
  <si>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</si>
  <si>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</si>
  <si>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</si>
  <si>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</si>
  <si>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</si>
  <si>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</si>
  <si>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</si>
  <si>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</si>
  <si>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</si>
  <si>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</si>
  <si>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</si>
  <si>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</si>
  <si>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</si>
  <si>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</si>
  <si>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</si>
  <si>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</si>
  <si>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</si>
  <si>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</si>
  <si>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</si>
  <si>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</si>
  <si>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</si>
  <si>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</si>
  <si>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</si>
  <si>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</si>
  <si>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</si>
  <si>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</si>
  <si>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</si>
  <si>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</si>
  <si>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</si>
  <si>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</si>
  <si>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</si>
  <si>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</si>
  <si>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</si>
  <si>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</si>
  <si>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</si>
  <si>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</si>
  <si>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</si>
  <si>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</si>
  <si>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</si>
  <si>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</si>
  <si>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</si>
  <si>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</si>
  <si>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</si>
  <si>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</si>
  <si>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</si>
  <si>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</si>
  <si>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</si>
  <si>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</si>
  <si>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</si>
  <si>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</si>
  <si>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</si>
  <si>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</si>
  <si>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</si>
  <si>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</si>
  <si>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</si>
  <si>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</si>
  <si>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</si>
  <si>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</si>
  <si>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</si>
  <si>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</si>
  <si>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</si>
  <si>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</si>
  <si>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</si>
  <si>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</si>
  <si>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</si>
  <si>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</si>
  <si>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</si>
  <si>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</si>
  <si>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</si>
  <si>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</si>
  <si>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</si>
  <si>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</si>
  <si>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</si>
  <si>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</si>
  <si>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</si>
  <si>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</si>
  <si>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</si>
  <si>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</si>
  <si>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</si>
  <si>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</si>
  <si>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</si>
  <si>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</si>
  <si>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</si>
  <si>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</si>
  <si>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</si>
  <si>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</si>
  <si>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</si>
  <si>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</si>
  <si>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</si>
  <si>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</si>
  <si>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</si>
  <si>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</si>
  <si>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</si>
  <si>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</si>
  <si>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</si>
  <si>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</si>
  <si>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</si>
  <si>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</si>
  <si>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</si>
  <si>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</si>
  <si>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</si>
  <si>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</si>
  <si>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</si>
  <si>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</si>
  <si>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</si>
  <si>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</si>
  <si>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</si>
  <si>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</si>
  <si>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</si>
  <si>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</si>
  <si>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</si>
  <si>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</si>
  <si>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</si>
  <si>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</si>
  <si>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</si>
  <si>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</si>
  <si>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</si>
  <si>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</si>
  <si>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</si>
  <si>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</si>
  <si>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</si>
  <si>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</si>
  <si>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</si>
  <si>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</si>
  <si>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</si>
  <si>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</si>
  <si>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</si>
  <si>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</si>
  <si>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</si>
  <si>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</si>
  <si>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</si>
  <si>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</si>
  <si>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</si>
  <si>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</si>
  <si>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</si>
  <si>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</si>
  <si>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</si>
  <si>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</si>
  <si>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</si>
  <si>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</si>
  <si>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</si>
  <si>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</si>
  <si>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</si>
  <si>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</si>
  <si>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</si>
  <si>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</si>
  <si>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</si>
  <si>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</si>
  <si>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</si>
  <si>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</si>
  <si>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</si>
  <si>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</si>
  <si>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</si>
  <si>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</si>
  <si>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</si>
  <si>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</si>
  <si>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</si>
  <si>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</si>
  <si>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</si>
  <si>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</si>
  <si>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</si>
  <si>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</si>
  <si>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</si>
  <si>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</si>
  <si>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</si>
  <si>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</si>
  <si>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</si>
  <si>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</si>
  <si>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</si>
  <si>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</si>
  <si>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</si>
  <si>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</si>
  <si>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</si>
  <si>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</si>
  <si>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</si>
  <si>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</si>
  <si>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</si>
  <si>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</si>
  <si>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</si>
  <si>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</si>
  <si>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</si>
  <si>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</si>
  <si>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</si>
  <si>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</si>
  <si>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</si>
  <si>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</si>
  <si>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</si>
  <si>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</si>
  <si>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</si>
  <si>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</si>
  <si>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</si>
  <si>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</si>
  <si>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</si>
  <si>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</si>
  <si>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</si>
  <si>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</si>
  <si>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</si>
  <si>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</si>
  <si>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</si>
  <si>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</si>
  <si>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</si>
  <si>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</si>
  <si>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</si>
  <si>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</si>
  <si>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</si>
  <si>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</si>
  <si>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</si>
  <si>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</si>
  <si>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</si>
  <si>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</si>
  <si>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</si>
  <si>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</si>
  <si>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</si>
  <si>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</si>
  <si>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</si>
  <si>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</si>
  <si>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</si>
  <si>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</si>
  <si>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</si>
  <si>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</si>
  <si>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</si>
  <si>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</si>
  <si>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</si>
  <si>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</si>
  <si>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</si>
  <si>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</si>
  <si>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</si>
  <si>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</si>
  <si>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</si>
  <si>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</si>
  <si>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</si>
  <si>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</si>
  <si>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</si>
  <si>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</si>
  <si>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</si>
  <si>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</si>
  <si>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</si>
  <si>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</si>
  <si>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</si>
  <si>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</si>
  <si>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</si>
  <si>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</si>
  <si>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</si>
  <si>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</si>
  <si>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</si>
  <si>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</si>
  <si>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</si>
  <si>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</si>
  <si>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</si>
  <si>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</si>
  <si>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</si>
  <si>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</si>
  <si>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</si>
  <si>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</si>
  <si>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</si>
  <si>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</si>
  <si>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</si>
  <si>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</si>
  <si>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</si>
  <si>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</si>
  <si>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</si>
  <si>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</si>
  <si>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</si>
  <si>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</si>
  <si>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</si>
  <si>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</si>
  <si>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</si>
  <si>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</si>
  <si>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</si>
  <si>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</si>
  <si>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</si>
  <si>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</si>
  <si>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</si>
  <si>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</si>
  <si>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</si>
  <si>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</si>
  <si>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</si>
  <si>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</si>
  <si>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</si>
  <si>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</si>
  <si>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</si>
  <si>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</si>
  <si>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</si>
  <si>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</si>
  <si>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</si>
  <si>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</si>
  <si>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</si>
  <si>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</si>
  <si>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</si>
  <si>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</si>
  <si>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</si>
  <si>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</si>
  <si>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</si>
  <si>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</si>
  <si>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</si>
  <si>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</si>
  <si>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</si>
  <si>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</si>
  <si>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</si>
  <si>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</si>
  <si>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</si>
  <si>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</si>
  <si>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</si>
  <si>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</si>
  <si>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</si>
  <si>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</si>
  <si>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</si>
  <si>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</si>
  <si>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</si>
  <si>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</si>
  <si>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</si>
  <si>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</si>
  <si>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</si>
  <si>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</si>
  <si>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</si>
  <si>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</si>
  <si>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</si>
  <si>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</si>
  <si>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</si>
  <si>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</si>
  <si>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</si>
  <si>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</si>
  <si>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</si>
  <si>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</si>
  <si>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</si>
  <si>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</si>
  <si>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</si>
  <si>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</si>
  <si>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</si>
  <si>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</si>
  <si>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</si>
  <si>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</si>
  <si>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</si>
  <si>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</si>
  <si>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 xml:space="preserve">access night issue USF area </t>
  </si>
  <si>
    <t xml:space="preserve"> PCM-20251007-00000379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</si>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</sst>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274.24513333333016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5.6186689820606261E-2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2.595520833710907E-2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45937.193559375002</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45937.193559375002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45937.193559375002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45937.193559375002</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45937.193559259256</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45937.193559259256</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45937.193559259256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45937.193559259256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45937.193559259256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45937.193559259256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45937.193559259256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45937.193559259256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45937.193559259256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45937.193559259256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45937.193559259256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45937.193559259256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45937.193559259256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45937.193559259256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45937.193559259256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45937.193559259256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45937.193559259256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45937.193559259256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45937.193559259256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45937.193559259256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45937.193559259256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45937.193559259256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45937.193559259256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45937.193559259256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45937.193559259256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45937.193559259256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45937.193559259256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45937.193559259256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45937.193559259256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45937.193559259256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45937.193559259256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45937.193559259256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45937.193559259256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45937.193559259256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45937.193559259256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45937.193559259256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45937.193559259256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45937.193559259256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45937.193559259256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45937.193559259256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45937.193559259256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45937.193559259256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45937.193559259256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45937.193559259256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45937.193559259256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45937.193559259256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45937.193559259256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45937.193559259256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45937.193559259256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45937.193559259256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45937.193559259256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45937.193559259256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45937.193559259256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45937.193559259256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45937.193559259256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45937.193559259256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45937.193559259256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45937.193559259256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45937.193559259256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45937.193559259256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45937.193559259256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45937.193559259256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45937.193559259256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45937.193559259256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45937.193559259256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45937.193559259256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45937.193559259256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45937.193559259256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45937.193559259256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45937.193559259256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45937.193559259256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45937.193559259256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45937.193559259256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45937.193559259256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45937.193559259256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45937.193559259256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45937.193559259256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45937.193559259256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45937.193559259256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45937.193559259256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45937.193559259256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45937.193559259256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45937.193559259256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45937.193559259256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45937.193559259256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45937.193559259256</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130.4664759259249</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112.19372129629483</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0.47951990740693873</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0.32162638888257788</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45937.193559259256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45937.193559259256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45937.193559259256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45937.193559259256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45937.193559259256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45937.193559259256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45937.193559259256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45937.193559259256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45937.193559259256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45937.193559259256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45937.193559259256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45937.193559259256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45937.193559259256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45937.193559259256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45937.193559259256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45937.193559259256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45937.193559259256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45937.193559259256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45937.193559259256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45937.193559259256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45937.193559259256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45937.193559259256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45937.193559259256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45937.193559259256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45937.193559259256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45937.193559259256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45937.193559259256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45937.193559259256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45937.193559259256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45937.193559259256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45937.193559259256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45937.193559259256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45937.193559259256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45937.193559259256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45937.193559259256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45937.193559259256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45937.193559259256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45937.193559259256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45937.193559259256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45937.193559259256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45937.193559259256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45937.193559259256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45937.193559259256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45937.193559259256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45937.193559259256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45937.193559259256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45937.193559259256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45937.193559259256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45937.193559259256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45937.193559259256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45937.193559259256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45937.193559259256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45937.193559259256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45937.193559259256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45937.193559259256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45937.193559259256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45937.193559259256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45937.193559259256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45937.193559259256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45937.193559259256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45937.193559259256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45937.193559259256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45937.193559259256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45937.193559259256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45937.193559259256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45937.193559259256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45937.193559259256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45937.193559259256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45937.193559259256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45937.193559259256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45937.193559259256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45937.193559259256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45937.193559259256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45937.193559259256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45937.193559259256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45937.193559259256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45937.193559259256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45937.193559259256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45937.193559259256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45937.193559259256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45937.193559259256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45937.193559259256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45937.193559259256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45937.193559259256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45937.193559259256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45937.193559259256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45937.193559259256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45937.193559259256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45937.193559259256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45937.193559259256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45937.193559259256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45937.193559259256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45937.193559259256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45937.193559259256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45937.193559259256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45937.193559259256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45937.193559259256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45937.193559259256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45937.193559259256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45937.193559259256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45937.193559259256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45937.193559259256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45937.193559259256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45937.193559259256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45937.193559259256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45937.193559259256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45937.193559259256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45937.193559259256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45937.193559259256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45937.193559259256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45937.193559259256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45937.193559259256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45937.193559259256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45937.193559259256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45937.193559259256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45937.193559259256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45937.193559259256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45937.193559259256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45937.193559259256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45937.193559259256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45937.193559259256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45937.193559259256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45937.193559259256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45937.193559259256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45937.193559259256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45937.193559259256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45937.193559259256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45937.193559259256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45937.193559259256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45937.193559259256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45937.193559259256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45937.193559259256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45937.193559259256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45937.193559259256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45937.193559259256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45937.193559259256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45937.193559259256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45937.193559259256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45937.193559259256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45937.193559259256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45937.193559259256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45937.193559259256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45937.193559259256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45937.193559259256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45937.193559259256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45937.193559259256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45937.193559259256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45937.193559259256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45937.193559259256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45937.193559259256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45937.193559259256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45937.193559259256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45937.193559259256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45937.193559259256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45937.193559259256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45937.193559259256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45937.193559259256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45937.193559259256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45937.193559259256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45937.193559259256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45937.193559259256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45937.193559259256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45937.193559259256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45937.193559259256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45937.193559259256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45937.193559259256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45937.193559259256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45937.193559259256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45937.193559259256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45937.193559259256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45937.193559259256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45937.193559259256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45937.193559259256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45937.193559259256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45937.193559259256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45937.193559259256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45937.193559259256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45937.193559259256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45937.193559259256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45937.193559259256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45937.193559259256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45937.193559259256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45937.193559259256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45937.193559259256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45937.193559259256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45937.193559259256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45937.193559259256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45937.193559259256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45937.193559259256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45937.193559259256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45937.193559259256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45937.193559259256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45937.193559259256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45937.193559259256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45937.193559259256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45937.193559259256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45937.193559259256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45937.193559259256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45937.193559259256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45937.193559259256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45937.193559259256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45937.193559259256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45937.193559259256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45937.193559259256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45937.193559259256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45937.193559259256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45937.193559259256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45937.193559259256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45937.193559259256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45937.193559259256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45937.193559259256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45937.193559259256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45937.193559259256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45937.193559259256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45937.193559259256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45937.193559259256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45937.193559259256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45937.193559259256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45937.193559259256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45937.193559259256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45937.193559259256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45937.193559259256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45937.193559259256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45937.193559259256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45937.193559259256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45937.193559259256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45937.193559259256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45937.193559259256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45937.193559259256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45937.193559259256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45937.193559259256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45937.193559259256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45937.193559259256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45937.193559259256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45937.193559259256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45937.193559259256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45937.193559259256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45937.193559259256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45937.193559259256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45937.193559259256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45937.193559259256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45937.193559259256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45937.193559259256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45937.193559259256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45937.193559259256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45937.193559259256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45937.193559259256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45937.193559259256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45937.193559259256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45937.193559259256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45937.193559259256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45937.193559259256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45937.193559259256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45937.193559259256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45937.193559259256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45937.193559259256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45937.193559259256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45937.193559259256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45937.193559259256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45937.193559259256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45937.193559259256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45937.193559259256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45937.193559259256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45937.193559259256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45937.193559259256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45937.193559259256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45937.193559259256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45937.193559259256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45937.193559259256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45937.193559259256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45937.193559259256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45937.193559259256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45937.193559259256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45937.193559259256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45937.193559259256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45937.193559259256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45937.193559259256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45937.193559259256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45937.193559259256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45937.193559259256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45937.193559259256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45937.193559259256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45937.193559259256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45937.193559259256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45937.193559259256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45937.193559259256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45937.193559259256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45937.193559259256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45937.193559259256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45937.193559259256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45937.193559259256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45937.193559259256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45937.193559259256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45937.193559259256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45937.193559259256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45937.193559259256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45937.193559259256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45937.193559259256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45937.193559259256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45937.193559259256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45937.193559259256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45937.193559259256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45937.193559259256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45937.193559259256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45937.193559259256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45937.193559259256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45937.193559259256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45937.193559259256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45937.193559259256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45937.193559259256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45937.193559259256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45937.193559259256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45937.193559259256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45937.193559259256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45937.193559259256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45937.193559259256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45937.193559259256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45937.193559259256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45937.193559259256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45937.193559259256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45937.193559259256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45937.193559259256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45937.193559259256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45937.193559259256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45937.193559259256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45937.193559259256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45937.193559259256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45937.193559259256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45937.193559259256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45937.193559259256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45937.193559259256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45937.193559259256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45937.193559259256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45937.193559259256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45937.193559259256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45937.193559259256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45937.193559259256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45937.193559259256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45937.193559259256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45937.193559259256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45937.193559259256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45937.193559259256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45937.193559259256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45937.193559259256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45937.193559259256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45937.193559259256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45937.193559259256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45937.193559259256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45937.193559259256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45937.193559259256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45937.193559259256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45937.193559259256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45937.193559259256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45937.193559259256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45937.193559259256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45937.193559259256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45937.193559259256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45937.193559259256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45937.193559259256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45937.193559259256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45937.193559259256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45937.193559259256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45937.193559259256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45937.193559259256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45937.193559259256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45937.193559259256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45937.193559259256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45937.193559259256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45937.193559259256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45937.193559259256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45937.193559259256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45937.193559259256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45937.193559259256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45937.193559259256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45937.193559259256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45937.193559259256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45937.193559259256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45937.193559259256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45937.193559259256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45937.193559259256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45937.193559259256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45937.193559259256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45937.193559259256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45937.193559259256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45937.193559259256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45937.193559259256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45937.193559259256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45937.193559259256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45937.193559259256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45937.193559259256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45937.193559259256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45937.193559259256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45937.193559259256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45937.193559259256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45937.193559259256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45937.193559259256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45937.193559259256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45937.193559259256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45937.193559259256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45937.193559259256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45937.193559259256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45937.193559259256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45937.193559259256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45937.193559259256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45937.193559259256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45937.193559259256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45937.193559259256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45937.193559259256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45937.193559259256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45937.193559259256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45937.193559259256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45937.193559259256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45937.193559259256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45937.193559259256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45937.193559259256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45937.193559259256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45937.193559259256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45937.193559259256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45937.193559259256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45937.193559259256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45937.193559259256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45937.193559259256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45937.193559259256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45937.193559259256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45937.193559259256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45937.193559259256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45937.193559259256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45937.193559259256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45937.193559259256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45937.193559259256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45937.193559259256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45937.193559259256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45937.193559259256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45937.193559259256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45937.193559259256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45937.193559259256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45937.193559259256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45937.193559259256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45937.193559259256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45937.193559259256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45937.193559259256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45937.193559259256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45937.193559259256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45937.193559259256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45937.193559259256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45937.193559259256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45937.193559259256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45937.193559259256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45937.193559259256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45937.193559259256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45937.193559259256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45937.193559259256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45937.193559259256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45937.193559259256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45937.193559259256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45937.193559259256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45937.193559259256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45937.193559259256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45937.193559259256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45937.193559259256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45937.193559259256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45937.193559259256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45937.193559259256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45937.193559259256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45937.193559259256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45937.193559259256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45937.193559259256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45937.193559259256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45937.193559259256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45937.193559259256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45937.193559259256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45937.193559259256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45937.193559259256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45937.193559259256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45937.193559259256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45937.193559259256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45937.193559259256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45937.193559259256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45937.193559259256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45937.193559259256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45937.193559259256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45937.193559259256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45937.193559259256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45937.193559259256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45937.193559259256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45937.193559259256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45937.193559259256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45937.193559259256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45937.193559259256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45937.193559259256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45937.193559259256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45937.193559259256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45937.193559259256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45937.193559259256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45937.193559259256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45937.193559259256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45937.193559259256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45937.193559259256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45937.193559259256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45937.193559259256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45937.193559259256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45937.193559259256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45937.193559259256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45937.193559259256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45937.193559259256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45937.193559259256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45937.193559259256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45937.193559259256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45937.193559259256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45937.193559259256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45937.193559259256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45937.193559259256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45937.193559259256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45937.193559259256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45937.193559259256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45937.193559259256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45937.193559259256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45937.193559259256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45937.193559259256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45937.193559259256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45937.193559259256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45937.193559259256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45937.193559259256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45937.193559259256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45937.193559259256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45937.193559259256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45937.193559259256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45937.193559259256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45937.193559259256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45937.193559259256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45937.193559259256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45937.193559259256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45937.193559259256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45937.193559259256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45937.193559259256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45937.193559259256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45937.193559259256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45937.193559259256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45937.193559259256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45937.193559259256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45937.193559259256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45937.193559259256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45937.193559259256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45937.193559259256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45937.193559259256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45937.193559259256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45937.193559259256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45937.193559259256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45937.193559259256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45937.193559259256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45937.193559259256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45937.193559259256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45937.193559259256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45937.193559259256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45937.193559259256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45937.193559259256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45937.193559259256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45937.193559259256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45937.193559259256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45937.193559259256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45937.193559259256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45937.193559259256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45937.193559259256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45937.193559259256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45937.193559259256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45937.193559259256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45937.193559259256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45937.193559259256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45937.193559259256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45937.193559259256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45937.193559259256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45937.193559259256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45937.193559259256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45937.193559259256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45937.193559259256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45937.193559259256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45937.193559259256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45937.193559259256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45937.193559259256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45937.193559259256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45937.193559259256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45937.193559259256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45937.193559259256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45937.193559259256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45937.193559259256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45937.193559259256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45937.193559259256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45937.193559259256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45937.193559259256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45937.193559259256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45937.193559259256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45937.193559259256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45937.193559259256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45937.193559259256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45937.193559259256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45937.193559259256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45937.193559259256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45937.193559259256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45937.193559259256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45937.193559259256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45937.193559259256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45937.193559259256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45937.193559259256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45937.193559259256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45937.193559259256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45937.193559259256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45937.193559259256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45937.193559259256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45937.193559259256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45937.193559259256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45937.193559259256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45937.193559259256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45937.193559259256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45937.193559259256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45937.193559259256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45937.193559259256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45937.193559259256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45937.193559259256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45937.193559259256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45937.193559259256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45937.193559259256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45937.193559259256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45937.193559259256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45937.193559259256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45937.193559259256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45937.193559259256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45937.193559259256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45937.193559259256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45937.193559259256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45937.193559259256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45937.193559259256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45937.193559259256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45937.193559259256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45937.193559259256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45937.193559259256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45937.193559259256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45937.193559259256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45937.193559259256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45937.193559259256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45937.193559259256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45937.193559259256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45937.193559259256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45937.193559259256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45937.193559259256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45937.193559259256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45937.193559259256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45937.193559259256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45937.193559259256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45937.193559259256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45937.193559259256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45937.193559259256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45937.193559259256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45937.193559259256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45937.193559259256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45937.193559259256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45937.193559259256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45937.193559259256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45937.193559259256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45937.193559259256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45937.193559259256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45937.193559259256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45937.193559259256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45937.193559259256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45937.193559259256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45937.193559259256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45937.193559259256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45937.193559259256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45937.193559259256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45937.193559259256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45937.193559259256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45937.193559259256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45937.193559259256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45937.193559259256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45937.193559259256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45937.193559259256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45937.193559259256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45937.193559259256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45937.193559259256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45937.193559259256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45937.193559259256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45937.193559259256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45937.193559259256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45937.193559259256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45937.193559259256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45937.193559259256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45937.193559259256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45937.193559259256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45937.193559259256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45937.193559259256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45937.193559259256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45937.193559259256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45937.193559259256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45937.193559259256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45937.193559259256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45937.193559259256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45937.193559259256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45937.193559259256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45937.193559259256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45937.193559259256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45937.193559259256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45937.193559259256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45937.193559259256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45937.193559259256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45937.193559259256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45937.193559259256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45937.193559259256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45937.193559259256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45937.193559259256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45937.193559259256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45937.193559259256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45937.193559259256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45937.193559259256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45937.193559259256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45937.193559259256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45937.193559259256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45937.193559259256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45937.193559259256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45937.193559259256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45937.193559259256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45937.193559259256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45937.193559259256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45937.193559259256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45937.193559259256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45937.193559259256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45937.193559259256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45937.193559259256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45937.193559259256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45937.193559259256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45937.193559259256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45937.193559259256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45937.193559259256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45937.193559259256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45937.193559259256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45937.193559259256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45937.193559259256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45937.193559259256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45937.193559259256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45937.193559259256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45937.193559259256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45937.193559259256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45937.193559259256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45937.193559259256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45937.193559259256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45937.193559259256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45937.193559259256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45937.193559259256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45937.193559259256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45937.193559259256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45937.193559259256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45937.193559259256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45937.193559259256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45937.193559259256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45937.193559259256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45937.193559259256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45937.193559259256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45937.193559259256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45937.193559259256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45937.193559259256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45937.193559259256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45937.193559259256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45937.193559259256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45937.193559259256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45937.193559259256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45937.193559259256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45937.193559259256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45937.193559259256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45937.193559259256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45937.193559259256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45937.193559259256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45937.193559259256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45937.193559259256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45937.193559259256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45937.193559259256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45937.193559259256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45937.193559259256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45937.193559259256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45937.193559259256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45937.193559259256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45937.193559259256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45937.193559259256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45937.193559259256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45937.193559259256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45937.193559259256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45937.193559259256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45937.193559259256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45937.193559259256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45937.193559259256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45937.193559259256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45937.193559259256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45937.193559259256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45937.193559259256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45937.193559259256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45937.193559259256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45937.193559259256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45937.193559259256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45937.193559259256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45937.193559259256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45937.193559259256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45937.193559259256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45937.193559259256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45937.193559259256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45937.193559259256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45937.193559259256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45937.193559259256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45937.193559259256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45937.193559259256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45937.193559259256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45937.193559259256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45937.193559259256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45937.193559259256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45937.193559259256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45937.193559259256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45937.193559259256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45937.193559259256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45937.193559259256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45937.193559259256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45937.193559259256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45937.193559259256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45937.193559259256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45937.193559259256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45937.193559259256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45937.193559259256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45937.193559259256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45937.193559259256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45937.193559259256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45937.193559259256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45937.193559259256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45937.193559259256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45937.193559259256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45937.193559259256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45937.193559259256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45937.193559259256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45937.193559259256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45937.193559259256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45937.193559259256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45937.193559259256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45937.193559259256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45937.193559259256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45937.193559259256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45937.193559259256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45937.193559259256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45937.193559259256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45937.193559259256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45937.193559259256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45937.193559259256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45937.193559259256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45937.193559259256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45937.193559259256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45937.193559259256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45937.193559259256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45937.193559259256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45937.193559259256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45937.193559259256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45937.193559259256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45937.193559259256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45937.193559259256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45937.193559259256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45937.193559259256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45937.193559259256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45937.193559259256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45937.193559259256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45937.193559259256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45937.193559259256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45937.193559259256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45937.193559259256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45937.193559259256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45937.193559259256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45937.193559259256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45937.193559259256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45937.193559259256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45937.193559259256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45937.193559259256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45937.193559259256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45937.193559375002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45937.193559375002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45937.193559375002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45937.193559375002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45937.193559375002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45937.193559375002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45937.193559375002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45937.193559375002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45937.193559375002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45937.193559375002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45937.193559375002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45937.193559375002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45937.193559375002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45937.193559375002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45937.193559375002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45937.193559375002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45937.193559375002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45937.193559375002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45937.193559375002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45937.193559375002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45937.193559375002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45937.193559375002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45937.193559375002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45937.193559375002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45937.193559375002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45937.193559375002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45937.193559375002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45937.193559375002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45937.193559375002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45937.193559375002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45937.193559375002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45937.193559375002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45937.193559375002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45937.193559375002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45937.193559375002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45937.193559375002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45937.193559375002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45937.193559375002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45937.193559375002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45937.193559375002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45937.193559375002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45937.193559375002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45937.193559375002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45937.193559375002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45937.193559375002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45937.193559375002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45937.193559375002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45937.193559375002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45937.193559375002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45937.193559375002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45937.193559375002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45937.193559375002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45937.193559375002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45937.193559375002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45937.193559375002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45937.193559375002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45937.193559375002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45937.193559375002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45937.193559375002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45937.193559375002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45937.193559375002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45937.193559375002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45937.193559375002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45937.193559375002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45937.193559375002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45937.193559375002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45937.193559375002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45937.193559375002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45937.193559375002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45937.193559375002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45937.193559375002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45937.193559375002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45937.193559375002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45937.193559375002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45937.193559375002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45937.193559375002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45937.193559375002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45937.193559375002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45937.193559375002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45937.193559375002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45937.193559375002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45937.193559375002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45937.193559375002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45937.193559375002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45937.193559375002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45937.193559375002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45937.193559375002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45937.193559375002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45937.193559375002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45937.193559375002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45937.193559375002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45937.193559375002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45937.193559375002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45937.193559375002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45937.193559375002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45937.193559375002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45937.193559375002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45937.193559375002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45937.193559375002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45937.193559375002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45937.193559375002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45937.193559375002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45937.193559375002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45937.193559375002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45937.193559375002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45937.193559375002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45937.193559375002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45937.193559375002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45937.193559375002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45937.193559375002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45937.193559375002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45937.193559375002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45937.193559375002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45937.193559375002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45937.193559375002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45937.193559375002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45937.193559375002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45937.193559375002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45937.193559375002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45937.193559375002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45937.193559375002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45937.193559375002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45937.193559375002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45937.193559375002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45937.193559375002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45937.193559375002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45937.193559375002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45937.193559375002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45937.193559375002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45937.193559375002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45937.193559375002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45937.193559375002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45937.193559375002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45937.193559375002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45937.193559375002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45937.193559375002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45937.193559375002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45937.193559375002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45937.193559375002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45937.193559375002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45937.193559375002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45937.193559375002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45937.193559375002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45937.193559375002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45937.193559375002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45937.193559375002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45937.193559375002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45937.193559375002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45937.193559375002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45937.193559375002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45937.193559375002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45937.193559375002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45937.193559375002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45937.193559375002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45937.193559375002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45937.193559375002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45937.193559375002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45937.193559375002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45937.193559375002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45937.193559375002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45937.193559375002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45937.193559375002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45937.193559375002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45937.193559375002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45937.193559375002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45937.193559375002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45937.193559375002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45937.193559375002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45937.193559375002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45937.193559375002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45937.193559375002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45937.193559375002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45937.193559375002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45937.193559375002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45937.193559375002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45937.193559375002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45937.193559375002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45937.193559375002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45937.193559375002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45937.193559375002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45937.193559375002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45937.193559375002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45937.193559375002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45937.193559375002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45937.193559375002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45937.193559375002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45937.193559375002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45937.193559375002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45937.193559375002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45937.193559375002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45937.193559375002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45937.193559375002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45937.193559375002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45937.193559375002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45937.193559375002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45937.193559375002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45937.193559375002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45937.193559375002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45937.193559375002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45937.193559375002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45937.193559375002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45937.193559375002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45937.193559375002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45937.193559375002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45937.193559375002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45937.193559375002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45937.193559375002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45937.193559375002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45937.193559375002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45937.193559375002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45937.193559375002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45937.193559375002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45937.193559375002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45937.193559375002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45937.193559375002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45937.193559375002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45937.193559375002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45937.193559375002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45937.193559375002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45937.193559375002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45937.193559375002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45937.193559375002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45937.193559375002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45937.193559375002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45937.193559375002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45937.193559375002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45937.193559375002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45937.193559375002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45937.193559375002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45937.193559375002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45937.193559375002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45937.193559375002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45937.193559375002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45937.193559375002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45937.193559375002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45937.193559375002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45937.193559375002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45937.193559375002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45937.193559375002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45937.193559375002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45937.193559375002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45937.193559375002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45937.193559375002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45937.193559375002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45937.193559375002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45937.193559375002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45937.193559375002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45937.193559375002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45937.193559375002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45937.193559375002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45937.193559375002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45937.193559375002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45937.193559375002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45937.193559375002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45937.193559375002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45937.193559375002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45937.193559375002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45937.193559375002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45937.193559375002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45937.193559375002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45937.193559375002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45937.193559375002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45937.193559375002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45937.193559375002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45937.193559375002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45937.193559375002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45937.193559375002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45937.193559375002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45937.193559375002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45937.193559375002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45937.193559375002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45937.193559375002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45937.193559375002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45937.193559375002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45937.193559375002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45937.193559375002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45937.193559375002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45937.193559375002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45937.193559375002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45937.193559375002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45937.193559375002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45937.193559375002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45937.193559375002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45937.193559375002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45937.193559375002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45937.193559375002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45937.193559375002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45937.193559375002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45937.193559375002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45937.193559375002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45937.193559375002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45937.193559375002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45937.193559375002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45937.193559375002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45937.193559375002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45937.193559375002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45937.193559375002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45937.193559375002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45937.193559375002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45937.193559375002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45937.193559375002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45937.193559375002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45937.193559375002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45937.193559375002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45937.193559375002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45937.193559375002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45937.193559375002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45937.193559375002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45937.193559375002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45937.193559375002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45937.193559375002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45937.193559375002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45937.193559375002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45937.193559375002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45937.193559375002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45937.193559375002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45937.193559375002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45937.193559375002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45937.193559375002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45937.193559375002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45937.193559375002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45937.193559375002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45937.193559375002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45937.193559375002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45937.193559375002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45937.193559375002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45937.193559375002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45937.193559375002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45937.193559375002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45937.193559375002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45937.193559375002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45937.193559375002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45937.193559375002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45937.193559375002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45937.193559375002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45937.193559375002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45937.193559375002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45937.193559375002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45937.193559375002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45937.193559375002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45937.193559375002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45937.193559375002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45937.193559375002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45937.193559375002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45937.193559375002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45937.193559375002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45937.193559375002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45937.193559375002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45937.193559375002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45937.193559375002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45937.193559375002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45937.193559375002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45937.193559375002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45937.193559375002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45937.193559375002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45937.193559375002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45937.193559375002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45937.193559375002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45937.193559375002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45937.193559375002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45937.193559375002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45937.193559375002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45937.193559375002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45937.193559375002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45937.193559375002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45937.193559375002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45937.193559375002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45937.193559375002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45937.193559375002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45937.193559375002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45937.193559375002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45937.193559375002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45937.193559375002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45937.193559375002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45937.193559375002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45937.193559375002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45937.193559375002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45937.193559375002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45937.193559375002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45937.193559375002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45937.193559375002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45937.193559375002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45937.193559375002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45937.193559375002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45937.193559375002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45937.193559375002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45937.193559375002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45937.193559375002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45937.193559375002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45937.193559375002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45937.193559375002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45937.193559375002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45937.193559375002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45937.193559375002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45937.193559375002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45937.193559375002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45937.193559375002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45937.193559375002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45937.193559375002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45937.193559375002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45937.193559375002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45937.193559375002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45937.193559375002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45937.193559375002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45937.193559375002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45937.193559375002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45937.193559375002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45937.193559375002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45937.193559375002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45937.193559375002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45937.193559375002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45937.193559375002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45937.193559375002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45937.193559375002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45937.193559375002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45937.193559375002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45937.193559375002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45937.193559375002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45937.193559375002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45937.193559375002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45937.193559375002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45937.193559375002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45937.193559375002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45937.193559375002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45937.193559375002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45937.193559375002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45937.193559375002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45937.193559375002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45937.193559375002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45937.193559375002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45937.193559375002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45937.193559375002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45937.193559375002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45937.193559375002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45937.193559375002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45937.193559375002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45937.193559375002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45937.193559375002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45937.193559375002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45937.193559375002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45937.193559375002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45937.193559375002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45937.193559375002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45937.193559375002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45937.193559375002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45937.193559375002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45937.193559375002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45937.193559375002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45937.193559375002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45937.193559375002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45937.193559375002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45937.193559375002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45937.193559375002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45937.193559375002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45937.193559375002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45937.193559375002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45937.193559375002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45937.193559375002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45937.193559375002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45937.193559375002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45937.193559375002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45937.193559375002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45937.193559375002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45937.193559375002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45937.193559375002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45937.193559375002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45937.193559375002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45937.193559375002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45937.193559375002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45937.193559375002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45937.193559375002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45937.193559375002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45937.193559375002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45937.193559375002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45937.193559375002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45937.193559375002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45937.193559375002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45937.193559375002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45937.193559375002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45937.193559375002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45937.193559375002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45937.193559375002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45937.193559375002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45937.193559375002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45937.193559375002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45937.193559375002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45937.193559375002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45937.193559375002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45937.193559375002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45937.193559375002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45937.193559375002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45937.193559375002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45937.193559375002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45937.193559375002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45937.193559375002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45937.193559375002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45937.193559375002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45937.193559375002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45937.193559375002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45937.193559375002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45937.193559375002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45937.193559375002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45937.193559375002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45937.193559375002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45937.193559375002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45937.193559375002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45937.193559375002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45937.193559375002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45937.193559375002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45937.193559375002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45937.193559375002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45937.193559375002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45937.193559375002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45937.193559375002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45937.193559375002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45937.193559375002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45937.193559375002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45937.193559375002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45937.193559375002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45937.193559375002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45937.193559375002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45937.193559375002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45937.193559375002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45937.193559375002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45937.193559375002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45937.193559375002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45937.193559375002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45937.193559375002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45937.193559375002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45937.193559375002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45937.193559375002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45937.193559375002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45937.193559375002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45937.193559375002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45937.193559375002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45937.193559375002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45937.193559375002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45937.193559375002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45937.193559375002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45937.193559375002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45937.193559375002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45937.193559375002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45937.193559375002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45937.193559375002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45937.193559375002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45937.193559375002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45937.193559375002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45937.193559375002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45937.193559375002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45937.193559375002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45937.193559375002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45937.193559375002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45937.193559375002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45937.193559375002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45937.193559375002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45937.193559375002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45937.193559375002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45937.193559375002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45937.193559375002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45937.193559375002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45937.193559375002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45937.193559375002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45937.193559375002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45937.193559375002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45937.193559375002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45937.193559375002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45937.193559375002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45937.193559375002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45937.193559375002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45937.193559375002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45937.193559375002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45937.193559375002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233.7128416666601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2.0366148148095817</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0.42909166666504461</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3.5156481477315538E-2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1.3223611109424382E-2</v>
      </c>
      <c r="H6" s="145">
        <v>45937.173946759256</v>
      </c>
      <c r="I6" s="141" t="str">
        <f>IFERROR(VLOOKUP(D6,DB!A:F,6,0),"")</f>
        <v>SCECO</v>
      </c>
      <c r="J6" s="141" t="str">
        <f>IFERROR(VLOOKUP(D6,DB!A:G,7,0),"")</f>
        <v>Vandalized</v>
      </c>
      <c r="K6" s="148" t="s">
        <v>39067</v>
      </c>
      <c r="L6" s="143" t="str">
        <f>IFERROR(VLOOKUP(D6,DB!A:I,9,0),"")</f>
        <v>Latis</v>
      </c>
    </row>
    <row r="7" spans="1:16" ht="15" customHeight="1">
      <c r="A7" s="141"/>
      <c r="B7" s="141" t="str">
        <f>IFERROR(VLOOKUP(D7,DB!A:K,11,0),"")</f>
        <v/>
      </c>
      <c r="C7" s="142"/>
      <c r="D7" s="143"/>
      <c r="E7" s="144"/>
      <c r="F7" s="145"/>
      <c r="G7" s="146">
        <f ca="1">IFERROR(NOW()-F7,"")</f>
        <v>45937.193559259256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45937.193559259256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45937.193559259256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45937.193559259256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45937.193559259256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45937.193559259256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45937.193559259256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45937.193559259256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45937.193559259256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45937.193559259256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45937.193559259256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45937.193559259256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45937.193559259256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45937.193559259256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45937.193559259256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45937.193559259256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45937.193559259256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45937.193559259256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45937.193559259256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45937.193559259256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45937.193559259256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45937.193559259256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45937.193559259256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45937.193559259256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45937.193559259256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45937.193559259256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45937.193559259256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45937.193559259256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45937.193559259256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45937.193559259256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45937.193559259256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45937.193559259256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45937.193559259256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45937.193559259256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45937.193559259256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45937.193559259256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45937.193559259256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45937.193559259256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45937.193559259256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45937.193559259256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45937.193559259256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45937.193559259256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45937.193559259256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45937.193559259256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45937.193559259256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45937.193559259256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45937.193559259256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45937.193559259256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45937.193559259256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45937.193559259256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45937.193559259256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45937.193559259256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45937.193559259256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45937.193559259256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45937.193559259256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45937.193559259256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45937.193559259256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45937.193559259256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45937.193559259256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45937.193559259256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45937.193559259256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45937.193559259256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45937.193559259256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45937.193559259256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45937.193559259256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45937.193559259256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45937.193559259256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45937.193559259256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45937.193559259256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45937.193559259256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45937.193559259256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45937.193559259256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45937.193559259256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45937.193559259256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45937.193559259256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45937.193559259256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45937.193559259256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45937.193559259256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45937.193559259256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45937.193559259256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45937.193559259256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45937.193559259256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45937.193559259256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45937.193559259256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45937.193559259256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45937.193559259256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45937.193559259256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45937.193559259256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45937.193559259256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45937.193559259256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45937.193559259256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45937.193559259256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45937.193559259256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45937.193559259256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45937.193559259256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45937.193559259256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45937.193559259256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45937.193559259256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45937.193559259256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45937.193559259256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45937.193559259256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45937.193559259256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45937.193559259256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45937.193559259256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45937.193559259256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45937.193559259256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45937.193559259256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45937.193559259256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45937.193559259256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45937.193559259256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45937.193559259256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45937.193559259256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45937.193559259256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45937.193559259256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45937.193559259256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45937.193559259256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45937.193559259256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45937.193559259256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45937.193559259256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45937.193559259256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45937.193559259256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45937.193559259256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45937.193559259256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45937.193559259256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45937.193559259256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45937.193559259256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45937.193559259256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45937.193559259256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45937.193559259256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45937.193559259256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45937.193559259256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45937.193559259256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45937.193559259256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45937.193559259256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45937.193559259256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45937.193559259256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45937.193559259256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45937.193559259256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45937.193559259256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45937.193559259256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45937.193559259256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45937.193559259256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45937.193559259256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45937.193559259256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45937.193559259256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45937.193559259256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45937.193559259256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45937.193559259256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45937.193559259256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45937.193559259256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45937.193559259256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45937.193559259256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45937.193559259256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45937.193559259256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45937.193559259256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45937.193559259256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45937.193559259256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45937.193559259256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45937.193559259256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45937.193559259256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45937.193559259256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45937.193559259256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45937.193559259256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45937.193559259256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45937.193559259256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45937.193559259256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45937.193559259256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45937.193559259256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45937.193559259256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45937.193559259256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45937.193559259256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45937.193559259256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45937.193559259256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45937.193559259256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45937.193559259256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45937.193559259256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45937.193559259256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45937.193559259256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45937.193559259256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45937.193559259256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45937.193559259256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45937.193559259256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45937.193559259256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45937.193559259256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45937.193559259256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45937.193559259256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45937.193559259256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45937.193559259256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45937.193559259256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45937.193559259256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45937.193559259256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45937.193559259256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45937.193559259256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45937.193559259256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45937.193559259256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45937.193559259256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45937.193559259256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45937.193559259256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45937.193559259256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45937.193559259256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45937.193559259256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45937.193559259256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45937.193559259256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45937.193559259256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45937.193559259256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45937.193559259256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45937.193559259256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45937.193559259256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45937.193559259256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45937.193559259256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45937.193559259256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45937.193559259256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45937.193559259256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45937.193559259256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45937.193559259256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45937.193559259256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45937.193559259256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45937.193559259256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45937.193559259256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45937.193559259256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45937.193559259256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45937.193559259256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45937.193559259256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45937.193559259256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45937.193559259256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45937.193559259256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45937.193559259256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45937.193559259256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45937.193559259256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45937.193559259256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45937.193559259256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45937.193559259256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45937.193559259256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45937.193559259256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45937.193559259256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45937.193559259256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45937.193559259256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45937.193559259256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45937.193559259256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45937.193559259256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45937.193559259256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45937.193559259256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45937.193559259256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45937.193559259256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45937.193559259256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45937.193559259256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45937.193559259256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45937.193559259256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45937.193559259256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45937.193559259256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45937.193559259256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45937.193559259256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45937.193559259256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45937.193559259256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45937.193559259256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45937.193559259256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45937.193559259256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45937.193559259256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45937.193559259256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45937.193559259256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45937.193559259256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45937.193559259256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45937.193559259256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45937.193559259256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45937.193559259256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45937.193559259256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45937.193559259256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45937.193559259256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45937.193559259256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45937.193559259256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45937.193559259256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45937.193559259256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45937.193559259256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45937.193559259256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45937.193559259256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45937.193559259256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45937.193559259256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45937.193559259256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45937.193559259256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45937.193559259256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45937.193559259256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45937.193559259256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45937.193559259256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45937.193559259256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45937.193559259256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45937.193559259256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45937.193559259256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45937.193559259256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45937.193559259256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45937.193559259256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45937.193559259256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45937.193559259256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45937.193559259256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45937.193559259256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45937.193559259256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45937.193559259256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45937.193559259256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45937.193559259256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45937.193559259256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45937.193559259256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45937.193559259256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45937.193559259256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45937.193559259256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45937.193559259256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45937.193559259256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45937.193559259256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45937.193559259256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45937.193559259256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45937.193559259256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45937.193559259256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45937.193559259256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45937.193559259256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45937.193559259256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45937.193559259256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45937.193559259256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45937.193559259256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45937.193559259256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45937.193559259256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45937.193559259256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45937.193559259256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45937.193559259256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45937.193559259256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45937.193559259256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45937.193559259256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45937.193559259256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45937.193559259256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45937.193559259256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45937.193559259256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45937.193559259256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45937.193559259256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45937.193559259256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45937.193559259256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45937.193559259256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45937.193559259256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45937.193559259256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45937.193559259256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45937.193559259256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45937.193559259256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45937.193559259256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45937.193559259256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45937.193559259256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45937.193559259256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45937.193559259256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45937.193559259256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45937.193559259256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45937.193559259256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45937.193559259256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45937.193559259256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45937.193559259256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45937.193559259256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45937.193559259256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45937.193559259256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45937.193559259256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45937.193559259256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45937.193559259256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45937.193559259256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45937.193559259256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45937.193559259256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45937.193559259256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45937.193559259256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45937.193559259256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45937.193559259256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45937.193559259256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45937.193559259256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45937.193559259256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45937.193559259256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45937.193559259256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45937.193559259256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45937.193559259256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45937.193559259256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45937.193559259256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45937.193559259256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45937.193559259256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45937.193559259256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45937.193559259256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45937.193559259256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45937.193559259256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45937.193559259256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45937.193559259256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45937.193559259256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45937.193559259256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45937.193559259256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45937.193559259256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45937.193559259256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45937.193559259256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45937.193559259256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45937.193559259256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45937.193559259256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45937.193559259256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45937.193559259256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45937.193559259256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45937.193559259256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45937.193559259256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45937.193559259256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45937.193559259256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45937.193559259256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45937.193559259256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45937.193559259256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45937.193559259256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45937.193559259256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45937.193559259256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45937.193559259256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45937.193559259256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45937.193559259256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45937.193559259256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45937.193559259256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45937.193559259256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45937.193559259256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45937.193559259256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45937.193559259256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45937.193559259256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45937.193559259256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45937.193559259256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45937.193559259256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45937.193559259256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45937.193559259256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45937.193559259256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45937.193559259256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45937.193559259256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45937.193559259256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45937.193559259256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45937.193559259256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45937.193559259256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45937.193559259256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45937.193559259256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45937.193559259256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45937.193559259256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45937.193559259256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45937.193559259256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45937.193559259256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45937.193559259256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45937.193559259256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45937.193559259256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45937.193559259256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45937.193559259256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45937.193559259256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45937.193559259256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45937.193559259256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45937.193559259256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45937.193559259256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45937.193559259256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45937.193559259256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45937.193559259256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45937.193559259256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45937.193559259256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45937.193559259256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45937.193559259256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45937.193559259256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45937.193559259256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45937.193559259256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45937.193559259256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45937.193559259256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45937.193559259256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45937.193559259256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45937.193559259256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45937.193559259256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45937.193559259256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45937.193559259256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45937.193559259256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45937.193559259256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45937.193559259256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45937.193559259256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45937.193559259256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45937.193559259256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45937.193559259256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45937.193559259256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45937.193559259256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45937.193559259256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45937.193559259256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45937.193559259256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45937.193559259256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45937.193559259256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45937.193559259256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45937.193559259256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45937.193559259256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45937.193559259256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45937.193559259256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45937.193559259256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45937.193559259256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45937.193559259256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45937.193559259256</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45937.193559259256</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45.361499074067979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11.004681944439653</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45937.193559259256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45937.193559259256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45937.193559259256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45937.193559259256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45937.193559259256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45937.193559259256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45937.193559259256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45937.193559259256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45937.193559259256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45937.193559259256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45937.193559259256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45937.193559259256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45937.193559259256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45937.193559259256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45937.193559259256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45937.193559259256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45937.193559259256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45937.193559259256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45937.193559259256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45937.193559259256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45937.193559259256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45937.193559259256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45937.193559259256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45937.193559259256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45937.193559259256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45937.193559259256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45937.193559259256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45937.193559259256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45937.193559259256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45937.193559259256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45937.193559259256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45937.193559259256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45937.193559259256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45937.193559259256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45937.193559259256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45937.193559259256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45937.193559259256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45937.193559259256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45937.193559259256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45937.193559259256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45937.193559259256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45937.193559259256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45937.193559259256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45937.193559259256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45937.193559259256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45937.193559259256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45937.193559259256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45937.193559259256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45937.193559259256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45937.193559259256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45937.193559259256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45937.193559259256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45937.193559259256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45937.193559259256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45937.193559259256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45937.193559259256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45937.193559259256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45937.193559259256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45937.193559259256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45937.193559259256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45937.193559259256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45937.193559259256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45937.193559259256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45937.193559259256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45937.193559259256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45937.193559259256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45937.193559259256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45937.193559259256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45937.193559259256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45937.193559259256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45937.193559259256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45937.193559259256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45937.193559259256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45937.193559259256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45937.193559259256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45937.193559259256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45937.193559259256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45937.193559259256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45937.193559259256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45937.193559259256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45937.193559259256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45937.193559259256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45937.193559259256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45937.193559259256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45937.193559259256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45937.193559259256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45937.193559259256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45937.193559259256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45937.193559259256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45937.193559259256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45937.193559259256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45937.193559259256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45937.193559259256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45937.193559259256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45937.193559259256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45937.193559259256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45937.193559259256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45937.193559259256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45937.193559259256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45937.193559259256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45937.193559259256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45937.193559259256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45937.193559259256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45937.193559259256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45937.193559259256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45937.193559259256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45937.193559259256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45937.193559259256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45937.193559259256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45937.193559259256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45937.193559259256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45937.193559259256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45937.193559259256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45937.193559259256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45937.193559259256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45937.193559259256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45937.193559259256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45937.193559259256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45937.193559259256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45937.193559259256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45937.193559259256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45937.193559259256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45937.193559259256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45937.193559259256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45937.193559259256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45937.193559259256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45937.193559259256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45937.193559259256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45937.193559259256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45937.193559259256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45937.193559259256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45937.193559259256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45937.193559259256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45937.193559259256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45937.193559259256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45937.193559259256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45937.193559259256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45937.193559259256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45937.193559259256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45937.193559259256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45937.193559259256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45937.193559259256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45937.193559259256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45937.193559259256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45937.193559259256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45937.193559259256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45937.193559259256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45937.193559259256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45937.193559259256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45937.193559259256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45937.193559259256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45937.193559259256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45937.193559259256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45937.193559259256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45937.193559259256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45937.193559259256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45937.193559259256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45937.193559259256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45937.193559259256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10.420712037033809</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45937.193559259256</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3.312587037034973</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2.2513138888825779</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1</v>
      </c>
      <c r="D6" s="120" t="s">
        <v>33009</v>
      </c>
      <c r="E6" s="123" t="s">
        <v>38964</v>
      </c>
      <c r="F6" s="124">
        <v>45937.073495370372</v>
      </c>
      <c r="G6" s="89">
        <f ca="1">IFERROR(NOW()-F6,"-")</f>
        <v>0.12006388888403308</v>
      </c>
      <c r="H6" s="124">
        <v>45937.053842592592</v>
      </c>
      <c r="I6" s="120" t="str">
        <f>IFERROR(VLOOKUP(D6,DB!A:F,6,0),"")</f>
        <v>SCECO</v>
      </c>
      <c r="J6" s="119" t="str">
        <f>IFERROR(VLOOKUP(D6,DB!A:G,7,0),"")</f>
        <v>Dead+No BB Design</v>
      </c>
      <c r="K6" s="125" t="s">
        <v>39079</v>
      </c>
      <c r="L6" s="126" t="str">
        <f>IFERROR(VLOOKUP(D6,DB!A:I,9,0),"")</f>
        <v>Latis</v>
      </c>
    </row>
    <row r="7" spans="1:16383" ht="31.5" customHeight="1">
      <c r="A7" s="121"/>
      <c r="B7" s="120" t="str">
        <f>IFERROR(VLOOKUP(D7,DB!A:K,11,0),"")</f>
        <v/>
      </c>
      <c r="C7" s="122"/>
      <c r="D7" s="120"/>
      <c r="E7" s="123"/>
      <c r="F7" s="124"/>
      <c r="G7" s="89">
        <f ca="1">IFERROR(NOW()-F7,"-")</f>
        <v>45937.193559259256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45937.193559259256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45937.193559259256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45937.193559259256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45937.193559259256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45937.193559259256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45937.193559259256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45937.193559259256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45937.193559259256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45937.193559259256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45937.193559259256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45937.193559259256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45937.193559259256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45937.193559259256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45937.193559259256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45937.193559259256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45937.193559259256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45937.193559259256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45937.193559259256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45937.193559259256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45937.193559259256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45937.193559259256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45937.193559259256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45937.193559259256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45937.193559259256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45937.193559259256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45937.193559259256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45937.193559259256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45937.193559259256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45937.193559259256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45937.193559259256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45937.193559259256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45937.193559259256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45937.193559259256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45937.193559259256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45937.193559259256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45937.193559259256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45937.193559259256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45937.193559259256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45937.193559259256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45937.193559259256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45937.193559259256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45937.193559259256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45937.193559259256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45937.193559259256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45937.193559259256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45937.193559259256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45937.193559259256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45937.193559259256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45937.193559259256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45937.193559259256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45937.193559259256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45937.193559259256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45937.193559259256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45937.193559259256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45937.193559259256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45937.193559259256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45937.193559259256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45937.193559259256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45937.193559259256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45937.193559259256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45937.193559259256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45937.193559259256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45937.193559259256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45937.193559259256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45937.193559259256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45937.193559259256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45937.193559259256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45937.193559259256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45937.193559259256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45937.193559259256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45937.193559259256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45937.193559259256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45937.193559259256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45937.193559259256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45937.193559259256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45937.193559259256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45937.193559259256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45937.193559259256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45937.193559259256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45937.193559259256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45937.193559259256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45937.193559259256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45937.193559259256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45937.193559259256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45937.193559259256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45937.193559259256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45937.193559259256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45937.193559259256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45937.193559259256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45937.193559259256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45937.193559259256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45937.193559259256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45937.193559259256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45937.193559259256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45937.193559259256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45937.193559259256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45937.193559259256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45937.193559259256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45937.193559259256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45937.193559259256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45937.193559259256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45937.193559259256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45937.193559259256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45937.193559259256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45937.193559259256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45937.193559259256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45937.193559259256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45937.193559259256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45937.193559259256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45937.193559259256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45937.193559259256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45937.193559259256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45937.193559259256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45937.193559259256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45937.193559259256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45937.193559259256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45937.193559259256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45937.193559259256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45937.193559259256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45937.193559259256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45937.193559259256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45937.193559259256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45937.193559259256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45937.193559259256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45937.193559259256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45937.193559259256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45937.193559259256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45937.193559259256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45937.193559259256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45937.193559259256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45937.193559259256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45937.193559259256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45937.193559259256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45937.193559259256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45937.193559259256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45937.193559259256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45937.193559259256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45937.193559259256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45937.193559259256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45937.193559259256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45937.193559259256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45937.193559259256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45937.193559259256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45937.193559259256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45937.193559259256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45937.193559259256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45937.193559259256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45937.193559259256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45937.193559259256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45937.193559259256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45937.193559259256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45937.193559259256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45937.193559259256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45937.193559259256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45937.193559259256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45937.193559259256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45937.193559259256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45937.193559259256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45937.193559259256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45937.193559259256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45937.193559259256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45937.193559259256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45937.193559259256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45937.193559259256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45937.193559259256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45937.193559259256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45937.193559259256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45937.193559259256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45937.193559259256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45937.193559259256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45937.193559259256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45937.193559259256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45937.193559259256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45937.193559259256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45937.193559259256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45937.193559259256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45937.193559259256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45937.193559259256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45937.193559259256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45937.193559259256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45937.193559259256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45937.193559259256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45937.193559259256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45937.193559259256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45937.193559259256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45937.193559259256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45937.193559259256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45937.193559259256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45937.193559259256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45937.193559259256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45937.193559259256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45937.193559259256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45937.193559259256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45937.193559259256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45937.193559259256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45937.193559259256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45937.193559259256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45937.193559259256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45937.193559259256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45937.193559259256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45937.193559259256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45937.193559259256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45937.193559259256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45937.193559259256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45937.193559259256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45937.193559259256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45937.193559259256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45937.193559259256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45937.193559259256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45937.193559259256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45937.193559259256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45937.193559259256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45937.193559259256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45937.193559259256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45937.193559259256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45937.193559259256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45937.193559259256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45937.193559259256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45937.193559259256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45937.193559259256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45937.193559259256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45937.193559259256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45937.193559259256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45937.193559259256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45937.193559259256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45937.193559259256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45937.193559259256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45937.193559259256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45937.193559259256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45937.193559259256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45937.193559259256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45937.193559259256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45937.193559259256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45937.193559259256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45937.193559259256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45937.193559259256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45937.193559259256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45937.193559259256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45937.193559259256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45937.193559259256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45937.193559259256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45937.193559259256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45937.193559259256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45937.193559259256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45937.193559259256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45937.193559259256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45937.193559259256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45937.193559259256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45937.193559259256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45937.193559259256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45937.193559259256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45937.193559259256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45937.193559259256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45937.193559259256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45937.193559259256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45937.193559259256</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