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77" documentId="13_ncr:1_{F6CB121F-512D-4AA6-A0C1-0FB36C537598}" xr6:coauthVersionLast="47" xr6:coauthVersionMax="47" xr10:uidLastSave="{95AFB60D-4A60-4120-B32B-3EB3A5DB231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<sst xmlns="http://schemas.openxmlformats.org/spreadsheetml/2006/main" count="178584" uniqueCount="39076">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</sst>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268.43827442129259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14.817290624996531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1.1897106480319053E-2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45931.386700347219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45931.386700347219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45931.386700347219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45931.386700347219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45931.386700347219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45931.386700347219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45931.386700347219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45931.386700347219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45931.386700347219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45931.386700347219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45931.386700347219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45931.386700347219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45931.386700347219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45931.386700347219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45931.386700347219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45931.386700347219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45931.386700347219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45931.386700347219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45931.386700347219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45931.386700347219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45931.386700347219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45931.386700347219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45931.386700347219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45931.386700347219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45931.386700347219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45931.386700347219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45931.386700347219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45931.386700347219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45931.386700347219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45931.386700347219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45931.386700347219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45931.386700347219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45931.386700347219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45931.386700347219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45931.386700347219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45931.386700347219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45931.386700347219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45931.386700347219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45931.386700347219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45931.386700347219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45931.386700347219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45931.386700347219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45931.386700347219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45931.386700347219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45931.386700347219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45931.386700347219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45931.386700347219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45931.386700347219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45931.386700347219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45931.386700347219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45931.386700347219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45931.386700347219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45931.386700347219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45931.386700347219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45931.386700347219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45931.386700347219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45931.386700347219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45931.386700347219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45931.386700347219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45931.386700347219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45931.386700347219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45931.386700347219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45931.386700347219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45931.386700347219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45931.386700347219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45931.386700347219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45931.386700347219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45931.386700347219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45931.386700347219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45931.386700347219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45931.386700347219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45931.386700347219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45931.386700347219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45931.386700347219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45931.386700347219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45931.386700347219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45931.386700347219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239.73491793980793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124.65961701388733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106.38686238425726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8.1611332175889402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45931.386700347219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45931.386700347219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45931.386700347219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45931.386700347219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45931.386700347219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45931.386700347219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45931.386700347219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45931.386700347219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45931.386700347219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45931.386700347219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45931.386700347219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24911</v>
      </c>
      <c r="E2" s="18" t="s">
        <v>38964</v>
      </c>
      <c r="F2" s="22">
        <v>45931.348946759259</v>
      </c>
      <c r="G2" s="21">
        <f t="shared" ref="G2:G3" ca="1" si="0">IFERROR(NOW()-F2,"-")</f>
        <v>3.7753587959741708E-2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45931.386700347219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45931.386700347219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45931.386700347219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45931.386700347219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45931.386700347219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45931.386700347219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45931.386700347219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45931.386700347219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45931.386700347219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45931.386700347219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45931.386700347219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45931.386700347219</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45931.386700347219</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45931.386700347219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45931.386700347219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45931.386700347219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45931.386700347219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45931.386700347219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45931.386700347219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45931.386700347219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45931.386700347219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45931.386700347219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45931.386700347219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45931.386700347219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45931.386700347219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45931.386700347219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45931.386700347219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45931.386700347219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45931.386700347219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45931.386700347219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45931.386700347219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45931.386700347219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45931.386700347219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45931.386700347219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45931.386700347219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45931.386700347219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45931.386700347219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45931.386700347219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45931.386700347219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45931.386700347219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45931.386700347219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45931.386700347219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45931.386700347219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45931.386700347219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45931.386700347219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45931.386700347219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45931.386700347219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45931.386700347219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45931.386700347219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45931.386700347219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45931.386700347219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45931.386700347219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45931.386700347219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45931.386700347219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45931.386700347219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45931.386700347219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45931.386700347219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45931.386700347219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45931.386700347219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45931.386700347219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45931.386700347219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45931.386700347219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45931.386700347219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45931.386700347219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45931.386700347219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45931.386700347219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45931.386700347219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45931.386700347219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45931.386700347219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45931.386700347219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45931.386700347219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45931.386700347219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45931.386700347219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45931.386700347219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45931.386700347219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45931.386700347219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45931.386700347219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45931.386700347219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45931.386700347219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45931.386700347219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45931.386700347219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45931.386700347219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45931.386700347219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45931.386700347219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45931.386700347219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45931.386700347219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45931.386700347219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45931.386700347219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45931.386700347219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45931.386700347219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45931.386700347219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45931.386700347219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45931.386700347219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45931.386700347219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45931.386700347219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45931.386700347219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45931.386700347219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45931.386700347219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45931.386700347219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45931.386700347219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45931.386700347219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45931.386700347219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45931.386700347219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45931.386700347219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45931.386700347219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45931.386700347219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45931.386700347219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45931.386700347219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45931.386700347219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45931.386700347219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45931.386700347219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45931.386700347219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45931.386700347219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45931.386700347219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45931.386700347219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45931.386700347219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45931.386700347219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45931.386700347219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45931.386700347219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45931.386700347219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45931.386700347219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45931.386700347219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45931.386700347219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45931.386700347219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45931.386700347219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45931.386700347219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45931.386700347219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45931.386700347219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45931.386700347219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45931.386700347219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45931.386700347219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45931.386700347219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45931.386700347219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45931.386700347219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45931.386700347219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45931.386700347219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45931.386700347219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45931.386700347219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45931.386700347219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45931.386700347219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45931.386700347219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45931.386700347219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45931.386700347219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45931.386700347219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45931.386700347219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45931.386700347219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45931.386700347219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45931.386700347219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45931.386700347219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45931.386700347219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45931.386700347219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45931.386700347219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45931.386700347219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45931.386700347219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45931.386700347219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45931.386700347219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45931.386700347219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45931.386700347219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45931.386700347219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45931.386700347219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45931.386700347219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45931.386700347219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45931.386700347219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45931.386700347219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45931.386700347219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45931.386700347219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45931.386700347219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45931.386700347219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45931.386700347219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45931.386700347219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45931.386700347219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45931.386700347219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45931.386700347219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45931.386700347219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45931.386700347219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45931.386700347219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45931.386700347219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45931.386700347219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45931.386700347219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45931.386700347219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45931.386700347219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45931.386700347219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45931.386700347219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45931.386700347219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45931.386700347219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45931.386700347219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45931.386700347219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45931.386700347219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45931.386700347219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45931.386700347219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45931.386700347219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45931.386700347219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45931.386700347219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45931.386700347219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45931.386700347219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45931.386700347219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45931.386700347219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45931.386700347219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45931.386700347219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45931.386700347219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45931.386700347219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45931.386700347219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45931.386700347219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45931.386700347219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45931.386700347219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45931.386700347219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45931.386700347219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45931.386700347219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45931.386700347219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45931.386700347219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45931.386700347219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45931.386700347219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45931.386700347219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45931.386700347219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45931.386700347219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45931.386700347219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45931.386700347219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45931.386700347219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45931.386700347219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45931.386700347219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45931.386700347219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45931.386700347219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45931.386700347219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45931.386700347219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45931.386700347219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45931.386700347219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45931.386700347219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45931.386700347219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45931.386700347219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45931.386700347219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45931.386700347219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45931.386700347219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45931.386700347219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45931.386700347219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45931.386700347219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45931.386700347219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45931.386700347219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45931.386700347219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45931.386700347219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45931.386700347219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45931.386700347219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45931.386700347219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45931.386700347219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45931.386700347219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45931.386700347219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45931.386700347219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45931.386700347219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45931.386700347219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45931.386700347219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45931.386700347219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45931.386700347219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45931.386700347219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45931.386700347219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45931.386700347219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45931.386700347219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45931.386700347219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45931.386700347219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45931.386700347219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45931.386700347219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45931.386700347219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45931.386700347219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45931.386700347219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45931.386700347219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45931.386700347219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45931.386700347219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45931.386700347219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45931.386700347219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45931.386700347219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45931.386700347219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45931.386700347219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45931.386700347219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45931.386700347219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45931.386700347219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45931.386700347219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45931.386700347219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45931.386700347219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45931.386700347219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45931.386700347219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45931.386700347219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45931.386700347219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45931.386700347219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45931.386700347219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45931.386700347219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45931.386700347219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45931.386700347219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45931.386700347219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45931.386700347219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45931.386700347219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45931.386700347219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45931.386700347219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45931.386700347219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45931.386700347219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45931.386700347219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45931.386700347219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45931.386700347219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45931.386700347219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45931.386700347219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45931.386700347219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45931.386700347219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45931.386700347219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45931.386700347219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45931.386700347219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45931.386700347219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45931.386700347219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45931.386700347219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45931.386700347219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45931.386700347219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45931.386700347219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45931.386700347219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45931.386700347219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45931.386700347219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45931.386700347219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45931.386700347219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45931.386700347219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45931.386700347219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45931.386700347219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45931.386700347219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45931.386700347219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45931.386700347219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45931.386700347219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45931.386700347219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45931.386700347219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45931.386700347219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45931.386700347219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45931.386700347219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45931.386700347219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45931.386700347219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45931.386700347219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45931.386700347219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45931.386700347219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45931.386700347219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45931.386700347219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45931.386700347219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45931.386700347219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45931.386700347219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45931.386700347219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45931.386700347219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45931.386700347219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45931.386700347219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45931.386700347219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45931.386700347219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45931.386700347219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45931.386700347219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45931.386700347219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45931.386700347219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45931.386700347219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45931.386700347219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45931.386700347219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45931.386700347219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45931.386700347219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45931.386700347219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45931.386700347219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45931.386700347219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45931.386700347219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45931.386700347219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45931.386700347219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45931.386700347219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45931.386700347219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45931.386700347219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45931.386700347219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45931.386700347219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45931.386700347219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45931.386700347219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45931.386700347219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45931.386700347219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45931.386700347219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45931.386700347219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45931.386700347219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45931.386700347219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45931.386700347219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45931.386700347219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45931.386700347219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45931.386700347219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45931.386700347219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45931.386700347219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45931.386700347219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45931.386700347219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45931.386700347219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45931.386700347219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45931.386700347219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45931.386700347219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45931.386700347219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45931.386700347219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45931.386700347219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45931.386700347219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45931.386700347219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45931.386700347219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45931.386700347219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45931.386700347219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45931.386700347219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45931.386700347219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45931.386700347219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45931.386700347219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45931.386700347219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45931.386700347219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45931.386700347219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45931.386700347219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45931.386700347219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45931.386700347219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45931.386700347219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45931.386700347219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45931.386700347219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45931.386700347219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45931.386700347219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45931.386700347219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45931.386700347219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45931.386700347219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45931.386700347219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45931.386700347219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45931.386700347219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45931.386700347219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45931.386700347219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45931.386700347219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45931.386700347219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45931.386700347219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45931.386700347219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45931.386700347219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45931.386700347219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45931.386700347219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45931.386700347219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45931.386700347219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45931.386700347219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45931.386700347219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45931.386700347219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45931.386700347219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45931.386700347219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45931.386700347219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45931.386700347219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45931.386700347219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45931.386700347219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45931.386700347219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45931.386700347219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45931.386700347219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45931.386700347219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45931.386700347219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45931.386700347219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45931.386700347219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45931.386700347219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45931.386700347219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45931.386700347219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45931.386700347219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45931.386700347219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45931.386700347219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45931.386700347219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45931.386700347219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45931.386700347219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45931.386700347219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45931.386700347219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45931.386700347219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45931.386700347219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45931.386700347219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45931.386700347219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45931.386700347219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45931.386700347219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45931.386700347219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45931.386700347219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45931.386700347219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45931.386700347219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45931.386700347219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45931.386700347219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45931.386700347219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45931.386700347219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45931.386700347219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45931.386700347219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45931.386700347219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45931.386700347219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45931.386700347219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45931.386700347219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45931.386700347219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45931.386700347219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45931.386700347219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45931.386700347219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45931.386700347219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45931.386700347219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45931.386700347219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45931.386700347219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45931.386700347219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45931.386700347219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45931.386700347219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45931.386700347219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45931.386700347219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45931.386700347219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45931.386700347219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45931.386700347219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45931.386700347219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45931.386700347219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45931.386700347219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45931.386700347219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45931.386700347219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45931.386700347219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45931.386700347219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45931.386700347219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45931.386700347219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45931.386700347219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45931.386700347219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45931.386700347219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45931.386700347219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45931.386700347219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45931.386700347219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45931.386700347219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45931.386700347219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45931.386700347219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45931.386700347219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45931.386700347219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45931.386700347219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45931.386700347219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45931.386700347219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45931.386700347219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45931.386700347219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45931.386700347219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45931.386700347219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45931.386700347219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45931.386700347219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45931.386700347219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45931.386700347219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45931.386700347219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45931.386700347219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45931.386700347219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45931.386700347219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45931.386700347219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45931.386700347219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45931.386700347219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45931.386700347219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45931.386700347219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45931.386700347219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45931.386700347219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45931.386700347219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45931.386700347219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45931.386700347219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45931.386700347219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45931.386700347219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45931.386700347219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45931.386700347219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45931.386700347219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45931.386700347219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45931.386700347219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45931.386700347219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45931.386700347219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45931.386700347219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45931.386700347219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45931.386700347219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45931.386700347219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45931.386700347219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45931.386700347219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45931.386700347219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45931.386700347219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45931.386700347219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45931.386700347219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45931.386700347219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45931.386700347219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45931.386700347219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45931.386700347219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45931.386700347219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45931.386700347219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45931.386700347219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45931.386700347219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45931.386700347219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45931.386700347219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45931.386700347219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45931.386700347219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45931.386700347219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45931.386700347219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45931.386700347219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45931.386700347219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45931.386700347219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45931.386700347219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45931.386700347219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45931.386700347219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45931.386700347219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45931.386700347219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45931.386700347219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45931.386700347219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45931.386700347219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45931.386700347219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45931.386700347219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45931.386700347219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45931.386700347219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45931.386700347219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45931.386700347219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45931.386700347219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45931.386700347219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45931.386700347219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45931.386700347219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45931.386700347219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45931.386700347219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45931.386700347219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45931.386700347219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45931.386700347219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45931.386700347219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45931.386700347219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45931.386700347219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45931.386700347219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45931.386700347219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45931.386700347219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45931.386700347219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45931.386700347219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45931.386700347219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45931.386700347219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45931.386700347219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45931.386700347219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45931.386700347219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45931.386700347219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45931.386700347219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45931.386700347219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45931.386700347219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45931.386700347219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45931.386700347219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45931.386700347219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45931.386700347219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45931.386700347219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45931.386700347219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45931.386700347219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45931.386700347219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45931.386700347219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45931.386700347219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45931.386700347219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45931.386700347219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45931.386700347219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45931.386700347219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45931.386700347219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45931.386700347219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45931.386700347219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45931.386700347219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45931.386700347219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45931.386700347219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45931.386700347219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45931.386700347219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45931.386700347219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45931.386700347219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45931.386700347219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45931.386700347219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45931.386700347219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45931.386700347219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45931.386700347219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45931.386700347219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45931.386700347219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45931.386700347219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45931.386700347219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45931.386700347219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45931.386700347219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45931.386700347219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45931.386700347219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45931.386700347219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45931.386700347219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45931.386700347219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45931.386700347219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45931.386700347219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45931.386700347219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45931.386700347219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45931.386700347219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45931.386700347219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45931.386700347219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45931.386700347219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45931.386700347219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45931.386700347219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45931.386700347219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45931.386700347219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45931.386700347219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45931.386700347219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45931.386700347219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45931.386700347219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45931.386700347219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45931.386700347219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45931.386700347219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45931.386700347219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45931.386700347219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45931.386700347219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45931.386700347219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45931.386700347219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45931.386700347219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45931.386700347219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45931.386700347219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45931.386700347219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45931.386700347219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45931.386700347219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45931.386700347219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45931.386700347219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45931.386700347219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45931.386700347219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45931.386700347219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45931.386700347219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45931.386700347219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45931.386700347219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45931.386700347219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45931.386700347219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45931.386700347219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45931.386700347219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45931.386700347219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45931.386700347219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45931.386700347219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45931.386700347219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45931.386700347219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45931.386700347219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45931.386700347219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45931.386700347219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45931.386700347219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45931.386700347219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45931.386700347219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45931.386700347219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45931.386700347219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45931.386700347219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45931.386700347219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45931.386700347219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45931.386700347219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45931.386700347219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45931.386700347219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45931.386700347219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45931.386700347219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45931.386700347219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45931.386700347219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45931.386700347219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45931.386700347219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45931.386700347219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45931.386700347219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45931.386700347219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45931.386700347219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45931.386700347219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45931.386700347219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45931.386700347219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45931.386700347219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45931.386700347219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45931.386700347219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45931.386700347219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45931.386700347219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45931.386700347219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45931.386700347219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45931.386700347219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45931.386700347219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45931.386700347219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45931.386700347219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45931.386700347219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45931.386700347219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45931.386700347219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45931.386700347219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45931.386700347219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45931.386700347219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45931.386700347219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45931.386700347219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45931.386700347219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45931.386700347219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45931.386700347219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45931.386700347219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45931.386700347219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45931.386700347219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45931.386700347219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45931.386700347219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45931.386700347219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45931.386700347219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45931.386700347219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45931.386700347219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45931.386700347219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45931.386700347219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45931.386700347219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45931.386700347219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45931.386700347219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45931.386700347219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45931.386700347219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45931.386700347219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45931.386700347219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45931.386700347219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45931.386700347219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45931.386700347219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45931.386700347219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45931.386700347219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45931.386700347219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45931.386700347219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45931.386700347219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45931.386700347219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45931.386700347219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45931.386700347219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45931.386700347219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45931.386700347219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45931.386700347219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45931.386700347219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45931.386700347219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45931.386700347219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45931.386700347219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45931.386700347219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45931.386700347219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45931.386700347219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45931.386700347219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45931.386700347219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45931.386700347219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45931.386700347219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45931.386700347219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45931.386700347219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45931.386700347219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45931.386700347219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45931.386700347219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45931.386700347219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45931.386700347219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45931.386700347219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45931.386700347219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45931.386700347219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45931.386700347219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45931.386700347219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45931.386700347219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45931.386700347219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45931.386700347219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45931.386700347219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45931.386700347219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45931.386700347219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45931.386700347219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45931.386700347219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45931.386700347219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45931.386700347219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45931.386700347219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45931.386700347219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45931.386700347219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45931.386700347219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45931.386700347219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45931.386700347219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45931.386700347219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45931.386700347219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45931.386700347219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45931.386700347219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45931.386700347219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45931.386700347219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45931.386700347219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45931.386700347219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45931.386700347219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45931.386700347219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45931.386700347219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45931.386700347219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45931.386700347219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45931.386700347219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45931.386700347219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45931.386700347219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45931.386700347219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45931.386700347219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45931.386700347219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45931.386700347219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45931.386700347219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45931.386700347219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45931.386700347219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45931.386700347219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45931.386700347219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45931.386700347219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45931.386700347219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45931.386700347219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45931.386700347219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45931.386700347219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45931.386700347219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45931.386700347219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45931.386700347219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45931.386700347219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45931.386700347219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45931.386700347219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45931.386700347219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45931.386700347219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45931.386700347219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45931.386700347219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45931.386700347219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45931.386700347219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45931.386700347219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45931.386700347219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45931.386700347219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45931.386700347219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45931.386700347219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45931.386700347219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45931.386700347219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45931.386700347219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45931.386700347219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45931.386700347219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45931.386700347219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45931.386700347219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45931.386700347219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45931.386700347219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45931.386700347219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45931.386700347219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45931.386700347219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45931.386700347219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45931.386700347219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45931.386700347219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45931.386700347219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45931.386700347219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45931.386700347219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45931.386700347219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45931.386700347219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45931.386700347219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45931.386700347219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45931.386700347219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45931.386700347219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45931.386700347219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45931.386700347219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45931.386700347219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45931.386700347219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45931.386700347219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45931.386700347219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45931.386700347219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45931.386700347219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45931.386700347219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45931.386700347219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45931.386700347219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45931.386700347219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45931.386700347219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45931.386700347219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45931.386700347219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45931.386700347219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45931.386700347219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45931.386700347219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45931.386700347219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45931.386700347219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45931.386700347219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45931.386700347219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45931.386700347219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45931.386700347219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45931.386700347219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45931.386700347219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45931.386700347219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45931.386700347219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45931.386700347219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45931.386700347219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45931.386700347219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45931.386700347219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45931.386700347219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45931.386700347219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45931.386700347219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45931.386700347219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45931.386700347219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45931.386700347219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45931.386700347219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45931.386700347219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45931.386700347219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45931.386700347219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45931.386700347219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45931.386700347219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45931.386700347219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45931.386700347219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45931.386700347219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45931.386700347219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45931.386700347219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45931.386700347219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45931.386700347219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45931.386700347219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45931.386700347219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45931.386700347219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45931.386700347219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45931.386700347219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45931.386700347219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45931.386700347219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45931.386700347219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45931.386700347219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45931.386700347219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45931.386700347219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45931.386700347219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45931.386700347219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45931.386700347219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45931.386700347219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45931.386700347219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45931.386700347219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45931.386700347219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45931.386700347219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45931.386700347219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45931.386700347219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45931.386700347219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45931.386700347219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45931.386700347219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45931.386700347219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45931.386700347219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45931.386700347219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45931.386700347219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45931.386700347219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45931.386700347219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45931.386700347219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45931.386700347219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45931.386700347219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45931.386700347219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45931.386700347219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45931.386700347219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45931.386700347219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45931.386700347219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45931.386700347219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45931.386700347219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45931.386700347219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45931.386700347219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45931.386700347219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45931.386700347219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45931.386700347219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45931.386700347219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45931.386700347219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45931.386700347219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45931.386700347219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45931.386700347219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45931.386700347219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45931.386700347219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45931.386700347219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45931.386700347219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45931.386700347219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45931.386700347219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45931.386700347219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45931.386700347219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45931.386700347219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45931.386700347219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45931.386700347219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45931.386700347219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45931.386700347219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45931.386700347219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45931.386700347219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45931.386700347219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45931.386700347219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45931.386700347219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45931.386700347219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45931.386700347219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45931.386700347219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45931.386700347219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45931.386700347219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45931.386700347219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45931.386700347219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45931.386700347219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45931.386700347219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45931.386700347219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45931.386700347219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45931.386700347219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45931.386700347219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45931.386700347219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45931.386700347219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45931.386700347219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45931.386700347219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45931.386700347219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45931.386700347219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45931.386700347219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45931.386700347219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45931.386700347219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45931.386700347219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45931.386700347219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45931.386700347219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45931.386700347219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45931.386700347219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45931.386700347219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45931.386700347219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45931.386700347219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45931.386700347219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45931.386700347219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45931.386700347219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45931.386700347219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45931.386700347219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45931.386700347219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45931.386700347219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45931.386700347219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45931.386700347219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45931.386700347219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45931.386700347219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45931.386700347219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45931.386700347219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45931.386700347219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45931.386700347219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45931.386700347219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45931.386700347219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45931.386700347219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45931.386700347219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45931.386700347219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45931.386700347219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45931.386700347219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45931.386700347219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45931.386700347219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45931.386700347219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45931.386700347219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45931.386700347219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45931.386700347219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45931.386700347219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45931.386700347219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45931.386700347219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45931.386700347219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45931.386700347219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45931.386700347219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45931.386700347219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45931.386700347219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45931.386700347219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45931.386700347219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45931.386700347219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45931.386700347219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45931.386700347219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45931.386700347219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45931.386700347219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45931.386700347219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45931.386700347219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45931.386700347219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45931.386700347219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45931.386700347219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45931.386700347219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45931.386700347219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45931.386700347219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45931.386700347219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45931.386700347219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45931.386700347219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45931.386700347219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45931.386700347219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45931.386700347219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45931.386700347219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45931.386700347219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45931.386700347219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45931.386700347219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45931.386700347219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45931.386700347219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45931.386700347219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45931.386700347219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45931.386700347219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45931.386700347219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45931.386700347219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45931.386700347219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45931.386700347219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45931.386700347219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45931.386700347219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45931.386700347219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45931.386700347219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45931.386700347219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45931.386700347219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45931.386700347219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45931.386700347219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45931.386700347219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45931.386700347219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45931.386700347219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45931.386700347219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45931.386700347219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45931.386700347219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45931.386700347219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45931.386700347219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45931.386700347219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45931.386700347219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45931.386700347219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45931.386700347219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45931.386700347219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45931.386700347219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45931.386700347219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45931.386700347219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45931.386700347219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45931.386700347219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45931.386700347219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45931.386700347219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45931.386700347219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45931.386700347219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45931.386700347219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45931.386700347219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45931.386700347219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45931.386700347219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45931.386700347219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45931.386700347219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45931.386700347219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45931.386700347219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45931.386700347219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45931.386700347219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45931.386700347219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45931.386700347219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45931.386700347219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45931.386700347219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45931.386700347219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45931.386700347219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45931.386700347219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45931.386700347219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45931.386700347219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45931.386700347219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45931.386700347219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45931.386700347219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45931.386700347219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45931.386700347219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45931.386700347219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45931.386700347219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45931.386700347219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45931.386700347219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45931.386700347219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45931.386700347219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45931.386700347219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45931.386700347219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45931.386700347219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45931.386700347219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45931.386700347219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45931.386700347219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45931.386700347219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45931.386700347219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45931.386700347219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45931.386700347219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45931.386700347219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45931.386700347219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45931.386700347219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45931.386700347219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45931.386700347219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45931.386700347219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45931.386700347219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45931.386700347219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45931.386700347219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45931.386700347219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45931.386700347219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45931.386700347219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45931.386700347219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45931.386700347219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45931.386700347219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45931.386700347219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45931.386700347219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45931.386700347219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45931.386700347219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45931.386700347219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45931.386700347219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45931.386700347219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45931.386700347219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45931.386700347219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45931.386700347219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45931.386700347219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45931.386700347219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45931.386700347219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45931.386700347219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45931.386700347219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45931.386700347219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45931.386700347219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45931.386700347219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45931.386700347219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45931.386700347219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45931.386700347219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45931.386700347219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45931.386700347219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45931.386700347219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45931.386700347219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45931.386700347219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45931.386700347219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45931.386700347219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45931.386700347219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45931.386700347219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45931.386700347219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45931.386700347219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45931.386700347219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45931.386700347219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45931.386700347219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45931.386700347219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45931.386700347219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45931.386700347219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45931.386700347219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45931.386700347219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45931.386700347219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45931.386700347219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45931.386700347219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45931.386700347219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45931.386700347219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45931.386700347219</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J10" sqref="J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227.90598275462253</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0.49642256944207475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2.3390162030409556E-2</v>
      </c>
      <c r="H4" s="113">
        <v>45931.376238425924</v>
      </c>
      <c r="I4" s="110" t="str">
        <f>IFERROR(VLOOKUP(D4,DB!A:F,6,0),"")</f>
        <v>SCECO</v>
      </c>
      <c r="J4" s="110" t="str">
        <f>IFERROR(VLOOKUP(D4,DB!A:G,7,0),"")</f>
        <v>Dead+Dead</v>
      </c>
      <c r="K4" s="115" t="s">
        <v>39066</v>
      </c>
      <c r="L4" s="107" t="str">
        <f>IFERROR(VLOOKUP(D4,DB!A:I,9,0),"")</f>
        <v>Latis</v>
      </c>
    </row>
    <row r="5" spans="1:16" ht="15" customHeight="1">
      <c r="A5" s="110"/>
      <c r="B5" s="110" t="str">
        <f>IFERROR(VLOOKUP(D5,DB!A:K,11,0),"")</f>
        <v/>
      </c>
      <c r="C5" s="111"/>
      <c r="D5" s="107"/>
      <c r="E5" s="112"/>
      <c r="F5" s="113"/>
      <c r="G5" s="114">
        <f ca="1">IFERROR(NOW()-F5,"")</f>
        <v>45931.386700347219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45931.386700347219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45931.386700347219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45931.386700347219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45931.386700347219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45931.386700347219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45931.386700347219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45931.386700347219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45931.386700347219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45931.386700347219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45931.386700347219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45931.386700347219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45931.386700347219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45931.386700347219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45931.386700347219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45931.386700347219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45931.386700347219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45931.386700347219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45931.386700347219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45931.386700347219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45931.386700347219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45931.386700347219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45931.386700347219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45931.386700347219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45931.386700347219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45931.386700347219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45931.386700347219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45931.386700347219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45931.386700347219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45931.386700347219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45931.386700347219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45931.386700347219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45931.386700347219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45931.386700347219</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39.55464016203041</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5.1978230324020842</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45931.386700347219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45931.386700347219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45931.386700347219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45931.386700347219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45931.386700347219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45931.386700347219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45931.386700347219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45931.386700347219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45931.386700347219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45931.386700347219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45931.386700347219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45931.386700347219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45931.386700347219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45931.386700347219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45931.386700347219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45931.386700347219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45931.386700347219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45931.386700347219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45931.386700347219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45931.386700347219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45931.386700347219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45931.386700347219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45931.386700347219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45931.386700347219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45931.386700347219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45931.386700347219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45931.386700347219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45931.386700347219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45931.386700347219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45931.386700347219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45931.386700347219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45931.386700347219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45931.386700347219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45931.386700347219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45931.386700347219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45931.386700347219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45931.386700347219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45931.386700347219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45931.386700347219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45931.386700347219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45931.386700347219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45931.386700347219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45931.386700347219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45931.386700347219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45931.386700347219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45931.386700347219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45931.386700347219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45931.386700347219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45931.386700347219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45931.386700347219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45931.386700347219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45931.386700347219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45931.386700347219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45931.386700347219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45931.386700347219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45931.386700347219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45931.386700347219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45931.386700347219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45931.386700347219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45931.386700347219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45931.386700347219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45931.386700347219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45931.386700347219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45931.386700347219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45931.386700347219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45931.386700347219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45931.386700347219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45931.386700347219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45931.386700347219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45931.386700347219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45931.386700347219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45931.386700347219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45931.386700347219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45931.386700347219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45931.386700347219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45931.386700347219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45931.386700347219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45931.386700347219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45931.386700347219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45931.386700347219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45931.386700347219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45931.386700347219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45931.386700347219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45931.386700347219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45931.386700347219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45931.386700347219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45931.386700347219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45931.386700347219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45931.386700347219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45931.386700347219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45931.386700347219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45931.386700347219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45931.386700347219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45931.386700347219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45931.386700347219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45931.386700347219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45931.386700347219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45931.386700347219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45931.386700347219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45931.386700347219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45931.386700347219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45931.386700347219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45931.386700347219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45931.386700347219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45931.386700347219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45931.386700347219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45931.386700347219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45931.386700347219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45931.386700347219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45931.386700347219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45931.386700347219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45931.386700347219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45931.386700347219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45931.386700347219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45931.386700347219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45931.386700347219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45931.386700347219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45931.386700347219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45931.386700347219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45931.386700347219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45931.386700347219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45931.386700347219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45931.386700347219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45931.386700347219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45931.386700347219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45931.386700347219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45931.386700347219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45931.386700347219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45931.386700347219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45931.386700347219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45931.386700347219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45931.386700347219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45931.386700347219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45931.386700347219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45931.386700347219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45931.386700347219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45931.386700347219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45931.386700347219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45931.386700347219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45931.386700347219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45931.386700347219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45931.386700347219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45931.386700347219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45931.386700347219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45931.386700347219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45931.386700347219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45931.386700347219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45931.386700347219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45931.386700347219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45931.386700347219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45931.386700347219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45931.386700347219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45931.386700347219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45931.386700347219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45931.386700347219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45931.386700347219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45931.386700347219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45931.386700347219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45931.386700347219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45931.386700347219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45931.386700347219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45931.386700347219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45931.386700347219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45931.386700347219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45931.386700347219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45931.386700347219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45931.386700347219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45931.386700347219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45931.386700347219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45931.386700347219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45931.386700347219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45931.386700347219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45931.386700347219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45931.386700347219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45931.386700347219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45931.386700347219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45931.386700347219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45931.386700347219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45931.386700347219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45931.386700347219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45931.386700347219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45931.386700347219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45931.386700347219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45931.386700347219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45931.386700347219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45931.386700347219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45931.386700347219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45931.386700347219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45931.386700347219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45931.386700347219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45931.386700347219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45931.386700347219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45931.386700347219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45931.386700347219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45931.386700347219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45931.386700347219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45931.386700347219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45931.386700347219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45931.386700347219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45931.386700347219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45931.386700347219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45931.386700347219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45931.386700347219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45931.386700347219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45931.386700347219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45931.386700347219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45931.386700347219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45931.386700347219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45931.386700347219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45931.386700347219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45931.386700347219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45931.386700347219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45931.386700347219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45931.386700347219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45931.386700347219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45931.386700347219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45931.386700347219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45931.386700347219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45931.386700347219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45931.386700347219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45931.386700347219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45931.386700347219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45931.386700347219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45931.386700347219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45931.386700347219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45931.386700347219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45931.386700347219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45931.386700347219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45931.386700347219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45931.386700347219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45931.386700347219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45931.386700347219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45931.386700347219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45931.386700347219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45931.386700347219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45931.386700347219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45931.386700347219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45931.386700347219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2.2429850694388733</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4.6138531249962398</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4.269154050925863</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45931.386700347219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45931.386700347219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45931.386700347219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45931.386700347219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45931.386700347219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45931.386700347219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45931.386700347219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45931.386700347219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45931.386700347219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45931.386700347219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45931.386700347219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45931.386700347219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45931.386700347219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45931.386700347219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45931.386700347219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45931.386700347219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45931.386700347219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45931.386700347219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45931.386700347219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45931.386700347219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45931.386700347219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45931.386700347219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45931.386700347219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45931.386700347219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45931.386700347219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45931.386700347219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45931.386700347219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45931.386700347219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45931.386700347219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45931.386700347219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45931.386700347219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45931.386700347219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45931.386700347219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45931.386700347219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45931.386700347219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45931.386700347219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45931.386700347219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45931.386700347219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45931.386700347219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45931.386700347219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45931.386700347219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45931.386700347219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45931.386700347219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45931.386700347219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45931.386700347219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45931.386700347219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45931.386700347219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45931.386700347219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45931.386700347219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45931.386700347219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45931.386700347219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45931.386700347219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45931.386700347219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45931.386700347219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45931.386700347219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45931.386700347219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45931.386700347219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45931.386700347219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45931.386700347219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45931.386700347219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45931.386700347219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45931.386700347219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45931.386700347219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45931.386700347219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45931.386700347219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45931.386700347219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45931.386700347219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45931.386700347219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45931.386700347219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45931.386700347219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45931.386700347219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45931.386700347219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45931.386700347219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45931.386700347219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45931.386700347219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45931.386700347219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45931.386700347219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45931.386700347219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45931.386700347219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45931.386700347219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45931.386700347219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45931.386700347219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45931.386700347219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45931.386700347219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45931.386700347219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45931.386700347219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45931.386700347219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45931.386700347219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45931.386700347219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45931.386700347219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45931.386700347219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45931.386700347219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45931.386700347219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45931.386700347219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45931.386700347219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45931.386700347219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45931.386700347219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45931.386700347219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45931.386700347219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45931.386700347219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45931.386700347219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45931.386700347219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45931.386700347219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45931.386700347219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45931.386700347219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45931.386700347219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45931.386700347219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45931.386700347219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45931.386700347219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45931.386700347219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45931.386700347219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45931.386700347219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45931.386700347219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45931.386700347219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45931.386700347219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45931.386700347219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45931.386700347219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45931.386700347219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45931.386700347219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45931.386700347219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45931.386700347219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45931.386700347219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45931.386700347219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45931.386700347219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45931.386700347219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45931.386700347219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45931.386700347219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45931.386700347219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45931.386700347219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45931.386700347219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45931.386700347219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45931.386700347219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45931.386700347219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45931.386700347219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45931.386700347219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45931.386700347219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45931.386700347219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45931.386700347219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45931.386700347219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45931.386700347219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45931.386700347219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45931.386700347219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45931.386700347219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45931.386700347219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45931.386700347219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45931.386700347219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45931.386700347219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45931.386700347219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45931.386700347219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45931.386700347219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45931.386700347219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45931.386700347219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45931.386700347219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45931.386700347219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45931.386700347219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45931.386700347219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45931.386700347219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45931.386700347219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45931.386700347219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45931.386700347219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45931.386700347219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45931.386700347219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45931.386700347219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45931.386700347219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45931.386700347219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45931.386700347219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45931.386700347219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45931.386700347219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45931.386700347219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45931.386700347219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45931.386700347219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45931.386700347219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45931.386700347219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45931.386700347219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45931.386700347219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45931.386700347219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45931.386700347219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45931.386700347219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45931.386700347219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45931.386700347219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45931.386700347219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45931.386700347219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45931.386700347219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45931.386700347219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45931.386700347219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45931.386700347219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45931.386700347219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45931.386700347219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45931.386700347219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45931.386700347219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45931.386700347219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45931.386700347219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45931.386700347219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45931.386700347219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45931.386700347219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45931.386700347219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45931.386700347219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45931.386700347219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45931.386700347219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45931.386700347219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45931.386700347219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45931.386700347219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45931.386700347219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45931.386700347219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45931.386700347219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45931.386700347219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45931.386700347219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45931.386700347219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45931.386700347219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45931.386700347219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45931.386700347219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45931.386700347219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45931.386700347219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45931.386700347219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45931.386700347219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45931.386700347219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45931.386700347219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45931.386700347219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45931.386700347219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45931.386700347219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45931.386700347219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45931.386700347219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45931.386700347219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45931.386700347219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45931.386700347219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45931.386700347219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45931.386700347219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45931.386700347219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45931.386700347219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45931.386700347219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45931.386700347219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45931.386700347219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45931.386700347219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45931.386700347219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45931.386700347219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45931.386700347219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45931.386700347219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45931.386700347219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45931.386700347219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45931.386700347219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45931.386700347219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45931.386700347219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45931.386700347219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45931.386700347219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45931.386700347219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45931.386700347219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45931.386700347219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45931.386700347219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45931.386700347219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45931.386700347219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45931.386700347219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45931.386700347219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45931.386700347219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45931.386700347219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45931.386700347219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45931.386700347219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45931.386700347219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45931.386700347219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45931.386700347219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45931.386700347219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45931.386700347219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45931.386700347219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45931.386700347219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45931.386700347219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45931.386700347219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45931.386700347219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45931.386700347219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45931.386700347219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45931.386700347219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45931.386700347219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45931.386700347219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45931.386700347219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45931.386700347219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45931.386700347219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45931.386700347219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45931.386700347219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45931.386700347219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45931.386700347219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45931.386700347219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45931.386700347219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45931.386700347219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45931.386700347219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45931.386700347219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45931.386700347219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45931.386700347219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45931.386700347219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45931.386700347219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45931.386700347219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45931.386700347219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45931.386700347219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45931.386700347219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45931.386700347219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45931.386700347219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45931.386700347219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45931.386700347219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45931.386700347219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45931.386700347219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45931.386700347219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45931.386700347219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45931.386700347219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45931.386700347219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45931.386700347219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45931.386700347219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45931.386700347219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45931.386700347219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45931.386700347219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45931.386700347219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45931.386700347219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45931.386700347219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45931.386700347219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45931.386700347219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45931.386700347219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45931.386700347219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45931.386700347219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45931.386700347219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45931.386700347219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45931.386700347219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45931.386700347219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45931.386700347219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45931.386700347219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45931.386700347219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45931.386700347219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45931.386700347219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45931.386700347219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45931.386700347219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45931.386700347219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45931.386700347219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45931.386700347219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45931.386700347219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45931.386700347219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45931.386700347219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45931.386700347219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45931.386700347219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45931.386700347219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45931.386700347219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45931.386700347219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45931.386700347219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2025-10-01T06:19:31Z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