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56" documentId="13_ncr:1_{F6CB121F-512D-4AA6-A0C1-0FB36C537598}" xr6:coauthVersionLast="47" xr6:coauthVersionMax="47" xr10:uidLastSave="{392041F0-3C6F-4F4E-97B5-9D3D85717DF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<sst xmlns="http://schemas.openxmlformats.org/spreadsheetml/2006/main" count="178591" uniqueCount="39078">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</sst>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274.55227951388952</v>
      </c>
      <c r="H2" s="82">
        <v>45662.943402777775</v>
      </c>
      <c r="I2" s="65" t="str">
        <f>IFERROR(VLOOKUP(D2,DB!A:F,6,0),"")</f>
        <v>Generator-SG</v>
      </c>
      <c r="J2" s="65" t="str">
        <f>IFERROR(VLOOKUP(D2,DB!A:G,7,0),"")</f>
        <v>Dead</v>
      </c>
      <c r="K2" s="73" t="s">
        <v>38965</v>
      </c>
      <c r="L2" s="71" t="str">
        <f>IFERROR(VLOOKUP(D2,DB!A:I,9,0),"")</f>
        <v>Latis</v>
      </c>
    </row>
    <row r="3" spans="1:12" ht="15" customHeight="1">
      <c r="A3" s="148"/>
      <c r="B3" s="149" t="str">
        <f>IFERROR(VLOOKUP(D3,DB!A:K,11,0),"")</f>
        <v/>
      </c>
      <c r="C3" s="149"/>
      <c r="D3" s="149"/>
      <c r="E3" s="150"/>
      <c r="F3" s="151"/>
      <c r="G3" s="152">
        <f ca="1">IFERROR(NOW()-F3,"")</f>
        <v>45937.500705324077</v>
      </c>
      <c r="H3" s="151"/>
      <c r="I3" s="149" t="str">
        <f>IFERROR(VLOOKUP(D3,DB!A:F,6,0),"")</f>
        <v/>
      </c>
      <c r="J3" s="65" t="str">
        <f>IFERROR(VLOOKUP(D3,DB!A:G,7,0),"")</f>
        <v/>
      </c>
      <c r="K3" s="153"/>
      <c r="L3" s="154" t="str">
        <f>IFERROR(VLOOKUP(D3,DB!A:I,9,0),"")</f>
        <v/>
      </c>
    </row>
    <row r="4" spans="1:12" ht="15" customHeight="1">
      <c r="A4" s="148"/>
      <c r="B4" s="149" t="str">
        <f>IFERROR(VLOOKUP(D4,DB!A:K,11,0),"")</f>
        <v/>
      </c>
      <c r="C4" s="149"/>
      <c r="D4" s="149"/>
      <c r="E4" s="150"/>
      <c r="F4" s="151"/>
      <c r="G4" s="152">
        <f ca="1">IFERROR(NOW()-F4,"")</f>
        <v>45937.500705324077</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45937.500705324077</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45937.500705324077</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45937.500705324077</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45937.500705324077</v>
      </c>
      <c r="H8" s="151"/>
      <c r="I8" s="149" t="str">
        <f>IFERROR(VLOOKUP(D8,DB!A:F,6,0),"")</f>
        <v/>
      </c>
      <c r="J8" s="65" t="str">
        <f>IFERROR(VLOOKUP(D8,DB!A:G,7,0),"")</f>
        <v/>
      </c>
      <c r="K8" s="153"/>
      <c r="L8" s="154" t="str">
        <f>IFERROR(VLOOKUP(D8,DB!A:I,9,0),"")</f>
        <v/>
      </c>
    </row>
    <row r="9" spans="1:12" ht="15" customHeight="1">
      <c r="A9" s="148"/>
      <c r="B9" s="149" t="str">
        <f>IFERROR(VLOOKUP(D9,DB!A:K,11,0),"")</f>
        <v/>
      </c>
      <c r="C9" s="149"/>
      <c r="D9" s="153"/>
      <c r="E9" s="150"/>
      <c r="F9" s="151"/>
      <c r="G9" s="152">
        <f ca="1">IFERROR(NOW()-F9,"")</f>
        <v>45937.500705324077</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45937.500705324077</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45937.500705324077</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45937.500705324077</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45937.500705324077</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45937.500705324077</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45937.500705324077</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45937.500705324077</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45937.500705324077</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45937.500705324077</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45937.500705324077</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45937.500705324077</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45937.500705324077</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45937.500705324077</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45937.500705324077</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45937.500705324077</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45937.500705324077</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45937.500705324077</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45937.500705324077</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45937.500705324077</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45937.500705324077</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45937.500705324077</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45937.500705324077</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45937.500705324077</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45937.500705324077</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45937.500705324077</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45937.500705324077</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45937.500705324077</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45937.500705324077</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45937.500705324077</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45937.500705324077</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45937.500705324077</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45937.500705324077</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45937.500705324077</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45937.500705324077</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45937.500705324077</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45937.500705324077</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45937.500705324077</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45937.500705324077</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45937.500705324077</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45937.500705324077</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45937.500705324077</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45937.500705324077</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45937.500705324077</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45937.500705324077</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45937.500705324077</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45937.500705324077</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45937.500705324077</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45937.500705324077</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45937.500705324077</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45937.500705324077</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45937.500705324077</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45937.500705324077</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45937.500705324077</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45937.500705324077</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45937.500705324077</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45937.500705324077</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45937.500705324077</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45937.500705324077</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45937.500705324077</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45937.500705324077</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45937.500705324077</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45937.500705324077</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45937.500705324077</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45937.500705324077</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45937.500705324077</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45937.500705324077</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45937.500705324077</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45937.500705324077</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45937.500705324077</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45937.500705324077</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45937.500705324077</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45937.500705324077</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45937.500705324077</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45937.500705324077</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45937.500705324077</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45937.500705324077</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45937.500705324077</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45937.500705324077</v>
      </c>
      <c r="H87" s="151"/>
      <c r="I87" s="149" t="str">
        <f>IFERROR(VLOOKUP(D87,DB!A:F,6,0),"")</f>
        <v/>
      </c>
      <c r="J87" s="65" t="str">
        <f>IFERROR(VLOOKUP(D87,DB!A:G,7,0),"")</f>
        <v/>
      </c>
      <c r="K87" s="153"/>
      <c r="L87" s="154" t="str">
        <f>IFERROR(VLOOKUP(D87,DB!A:I,9,0),"")</f>
        <v/>
      </c>
    </row>
    <row r="88" spans="1:12" ht="15" customHeight="1">
      <c r="A88" s="148"/>
      <c r="B88" s="149" t="str">
        <f>IFERROR(VLOOKUP(D88,DB!A:K,11,0),"")</f>
        <v/>
      </c>
      <c r="C88" s="149"/>
      <c r="D88" s="149"/>
      <c r="E88" s="150"/>
      <c r="F88" s="151"/>
      <c r="G88" s="152">
        <f ca="1">IFERROR(NOW()-F88,"")</f>
        <v>45937.500705324077</v>
      </c>
      <c r="H88" s="151"/>
      <c r="I88" s="149" t="str">
        <f>IFERROR(VLOOKUP(D88,DB!A:F,6,0),"")</f>
        <v/>
      </c>
      <c r="J88" s="65" t="str">
        <f>IFERROR(VLOOKUP(D88,DB!A:G,7,0),"")</f>
        <v/>
      </c>
      <c r="K88" s="153"/>
      <c r="L88" s="154" t="str">
        <f>IFERROR(VLOOKUP(D88,DB!A:I,9,0),"")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130.77362210648425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112.50086747685418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0.10508032407960854</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45937.500705324077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45937.500705324077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45937.500705324077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45937.500705324077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45937.500705324077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45937.500705324077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45937.500705324077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45937.500705324077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45937.500705324077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45937.500705324077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45937.500705324077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45937.500705324077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45937.500705324077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45937.500705324077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45937.500705324077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45937.500705324077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45937.500705324077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45937.500705324077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45937.500705324077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45937.500705324077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45937.500705324077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45937.500705324077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45937.500705324077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45937.500705324077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45937.500705324077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45937.500705324077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45937.500705324077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45937.500705324077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45937.500705324077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45937.500705324077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45937.500705324077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45937.500705324077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45937.500705324077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45937.500705324077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45937.500705324077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45937.500705324077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45937.500705324077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45937.500705324077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45937.500705324077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45937.500705324077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45937.500705324077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45937.500705324077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45937.500705324077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45937.500705324077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45937.500705324077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45937.500705324077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45937.500705324077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45937.500705324077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45937.500705324077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45937.500705324077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45937.500705324077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45937.500705324077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45937.500705324077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45937.500705324077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45937.500705324077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45937.500705324077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45937.500705324077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45937.500705324077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45937.500705324077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45937.500705324077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45937.500705324077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45937.500705324077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45937.500705324077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45937.500705324077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45937.500705324077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45937.500705324077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45937.500705324077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45937.500705324077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45937.500705324077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45937.500705324077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45937.500705324077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45937.500705324077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45937.500705324077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45937.500705324077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45937.500705324077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45937.500705324077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45937.500705324077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45937.500705324077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45937.500705324077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45937.500705324077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45937.500705324077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45937.500705324077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45937.500705324077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45937.500705324077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45937.500705324077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45937.500705324077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45937.500705324077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45937.500705324077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45937.500705324077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45937.500705324077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45937.500705324077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45937.500705324077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45937.500705324077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45937.500705324077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45937.500705324077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45937.500705324077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45937.500705324077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45937.500705324077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45937.500705324077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45937.500705324077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45937.500705324077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45937.500705324077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45937.500705324077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45937.500705324077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45937.500705324077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45937.500705324077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45937.500705324077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45937.500705324077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45937.500705324077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45937.500705324077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45937.500705324077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45937.500705324077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45937.500705324077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45937.500705324077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45937.500705324077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45937.500705324077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45937.500705324077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45937.500705324077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45937.500705324077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45937.500705324077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45937.500705324077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45937.500705324077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45937.500705324077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45937.500705324077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45937.500705324077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45937.500705324077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45937.500705324077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45937.500705324077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45937.500705324077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45937.500705324077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45937.500705324077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45937.500705324077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45937.500705324077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45937.500705324077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45937.500705324077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45937.500705324077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45937.500705324077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45937.500705324077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45937.500705324077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45937.500705324077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45937.500705324077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45937.500705324077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45937.500705324077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45937.500705324077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45937.500705324077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45937.500705324077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45937.500705324077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45937.500705324077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45937.500705324077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45937.500705324077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45937.500705324077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45937.500705324077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45937.500705324077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45937.500705324077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45937.500705324077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45937.500705324077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45937.500705324077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45937.500705324077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45937.500705324077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45937.500705324077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45937.500705324077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45937.500705324077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45937.500705324077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45937.500705324077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45937.500705324077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45937.500705324077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45937.500705324077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45937.500705324077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45937.500705324077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45937.500705324077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45937.500705324077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45937.500705324077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45937.500705324077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45937.500705324077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45937.500705324077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45937.500705324077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45937.500705324077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45937.500705324077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45937.500705324077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45937.500705324077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45937.500705324077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45937.500705324077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45937.500705324077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45937.500705324077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45937.500705324077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45937.500705324077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45937.500705324077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45937.500705324077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45937.500705324077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45937.500705324077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45937.500705324077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45937.500705324077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45937.500705324077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45937.500705324077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45937.500705324077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45937.500705324077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45937.500705324077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45937.500705324077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45937.500705324077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45937.500705324077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45937.500705324077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45937.500705324077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45937.500705324077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45937.500705324077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45937.500705324077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45937.500705324077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45937.500705324077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45937.500705324077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45937.500705324077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45937.500705324077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45937.500705324077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45937.500705324077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45937.500705324077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45937.500705324077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45937.500705324077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45937.500705324077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45937.500705324077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45937.500705324077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45937.500705324077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45937.500705324077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45937.500705324077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45937.500705324077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45937.500705324077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45937.500705324077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45937.500705324077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45937.500705324077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45937.500705324077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45937.500705324077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45937.500705324077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45937.500705324077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45937.500705324077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45937.500705324077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45937.500705324077</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45937.500705324077</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45937.500705439816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45937.500705439816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45937.500705439816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45937.500705439816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45937.500705439816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45937.500705439816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45937.500705439816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45937.500705439816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45937.500705439816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45937.500705439816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45937.500705439816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45937.500705439816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45937.500705439816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45937.500705439816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45937.500705439816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45937.500705439816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45937.500705439816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45937.500705439816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45937.500705439816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45937.500705439816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45937.500705439816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45937.500705439816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45937.500705439816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45937.500705439816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45937.500705439816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45937.500705439816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45937.500705439816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45937.500705439816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45937.500705439816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45937.500705439816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45937.500705439816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45937.500705439816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45937.500705439816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45937.500705439816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45937.500705439816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45937.500705439816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45937.500705439816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45937.500705439816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45937.500705439816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45937.500705439816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45937.500705439816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45937.500705439816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45937.500705439816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45937.500705439816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45937.500705439816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45937.500705439816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45937.500705439816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45937.500705439816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45937.500705439816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45937.500705439816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45937.500705439816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45937.500705439816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45937.500705439816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45937.500705439816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45937.500705439816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45937.500705439816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45937.500705439816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45937.500705439816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45937.500705439816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45937.500705439816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45937.500705439816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45937.500705439816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45937.500705439816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45937.500705439816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45937.500705439816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45937.500705439816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45937.500705439816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45937.500705439816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45937.500705439816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45937.500705439816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45937.500705439816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45937.500705439816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45937.500705439816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45937.500705439816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45937.500705439816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45937.500705439816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45937.500705439816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45937.500705439816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45937.500705439816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45937.500705439816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45937.500705439816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45937.500705439816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45937.500705439816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45937.500705439816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45937.500705439816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45937.500705439816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45937.500705439816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45937.500705439816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45937.500705439816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45937.500705439816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45937.500705439816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45937.500705439816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45937.500705439816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45937.500705439816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45937.500705439816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45937.500705439816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45937.500705439816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45937.500705439816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45937.500705439816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45937.500705439816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45937.500705439816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45937.500705439816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45937.500705439816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45937.500705439816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45937.500705439816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45937.500705439816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45937.500705439816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45937.500705439816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45937.500705439816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45937.500705439816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45937.500705439816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45937.500705439816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45937.500705439816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45937.500705439816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45937.500705439816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45937.500705439816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45937.500705439816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45937.500705439816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45937.500705439816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45937.500705439816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45937.500705439816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45937.500705439816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45937.500705439816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45937.500705439816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45937.500705439816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45937.500705439816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45937.500705439816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45937.500705439816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45937.500705439816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45937.500705439816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45937.500705439816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45937.500705439816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45937.500705439816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45937.500705439816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45937.500705439816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45937.500705439816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45937.500705439816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45937.500705439816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45937.500705439816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45937.500705439816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45937.500705439816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45937.500705439816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45937.500705439816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45937.500705439816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45937.500705439816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45937.500705439816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45937.500705439816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45937.500705439816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45937.500705439816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45937.500705439816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45937.500705439816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45937.500705439816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45937.500705439816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45937.500705439816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45937.500705439816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45937.500705439816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45937.500705439816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45937.500705439816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45937.500705439816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45937.500705439816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45937.500705439816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45937.500705439816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45937.500705439816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45937.500705439816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45937.500705439816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45937.500705439816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45937.500705439816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45937.500705439816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45937.500705439816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45937.500705439816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45937.500705439816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45937.500705439816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45937.500705439816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45937.500705439816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45937.500705439816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45937.500705439816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45937.500705439816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45937.500705439816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45937.500705439816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45937.500705439816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45937.500705439816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45937.500705439816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45937.500705439816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45937.500705439816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45937.500705439816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45937.500705439816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45937.500705439816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45937.500705439816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45937.500705439816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45937.500705439816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45937.500705439816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45937.500705439816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45937.500705439816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45937.500705439816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45937.500705439816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45937.500705439816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45937.500705439816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45937.500705439816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45937.500705439816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45937.500705439816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45937.500705439816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45937.500705439816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45937.500705439816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45937.500705439816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45937.500705439816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45937.500705439816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45937.500705439816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45937.500705439816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45937.500705439816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45937.500705439816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45937.500705439816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45937.500705439816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45937.500705439816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45937.500705439816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45937.500705439816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45937.500705439816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45937.500705439816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45937.500705439816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45937.500705439816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45937.500705439816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45937.500705439816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45937.500705439816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45937.500705439816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45937.500705439816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45937.500705439816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45937.500705439816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45937.500705439816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45937.500705439816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45937.500705439816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45937.500705439816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45937.500705439816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45937.500705439816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45937.500705439816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45937.500705439816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45937.500705439816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45937.500705439816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45937.500705439816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45937.500705439816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45937.500705439816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45937.500705439816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45937.500705439816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45937.500705439816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45937.500705439816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45937.500705439816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45937.500705439816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45937.500705439816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45937.500705439816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45937.500705439816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45937.500705439816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45937.500705439816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45937.500705439816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45937.500705439816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45937.500705439816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45937.500705439816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45937.500705439816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45937.500705439816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45937.500705439816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45937.500705439816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45937.500705439816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45937.500705439816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45937.500705439816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45937.500705439816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45937.500705439816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45937.500705439816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45937.500705439816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45937.500705439816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45937.500705439816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45937.500705439816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45937.500705439816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45937.500705439816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45937.500705439816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45937.500705439816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45937.500705439816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45937.500705439816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45937.500705439816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45937.500705439816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45937.500705439816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45937.500705439816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45937.500705439816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45937.500705439816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45937.500705439816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45937.500705439816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45937.500705439816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45937.500705439816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45937.500705439816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45937.500705439816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45937.500705439816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45937.500705439816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45937.500705439816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45937.500705439816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45937.500705439816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45937.500705439816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45937.500705439816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45937.500705439816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45937.500705439816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45937.500705439816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45937.500705439816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45937.500705439816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45937.500705439816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45937.500705439816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45937.500705439816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45937.500705439816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45937.500705439816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45937.500705439816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45937.500705439816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45937.500705439816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45937.500705439816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45937.500705439816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45937.500705439816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45937.500705439816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45937.500705439816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45937.500705439816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45937.500705439816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45937.500705439816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45937.500705439816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45937.500705439816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45937.500705439816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45937.500705439816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45937.500705439816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45937.500705439816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45937.500705439816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45937.500705439816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45937.500705439816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45937.500705439816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45937.500705439816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45937.500705439816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45937.500705439816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45937.500705439816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45937.500705439816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45937.500705439816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45937.500705439816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45937.500705439816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45937.500705439816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45937.500705439816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45937.500705439816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45937.500705439816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45937.500705439816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45937.500705439816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45937.500705439816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45937.500705439816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45937.500705439816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45937.500705439816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45937.500705439816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45937.500705439816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45937.500705439816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45937.500705439816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45937.500705439816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45937.500705439816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45937.500705439816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45937.500705439816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45937.500705439816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45937.500705439816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45937.500705439816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45937.500705439816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45937.500705439816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45937.500705439816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45937.500705439816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45937.500705439816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45937.500705439816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45937.500705439816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45937.500705439816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45937.500705439816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45937.500705439816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45937.500705439816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45937.500705439816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45937.500705439816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45937.500705439816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45937.500705439816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45937.500705439816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45937.500705439816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45937.500705439816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45937.500705439816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45937.500705439816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45937.500705439816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45937.500705439816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45937.500705439816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45937.500705439816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45937.500705439816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45937.500705439816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45937.500705439816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45937.500705439816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45937.500705439816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45937.500705439816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45937.500705439816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45937.500705439816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45937.500705439816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45937.500705439816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45937.500705439816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45937.500705439816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45937.500705439816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45937.500705439816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45937.500705439816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45937.500705439816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45937.500705439816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45937.500705439816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45937.500705439816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45937.500705439816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45937.500705439816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45937.500705439816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45937.500705439816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45937.500705439816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45937.500705439816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45937.500705439816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45937.500705439816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45937.500705439816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45937.500705439816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45937.500705439816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45937.500705439816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45937.500705439816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45937.500705439816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45937.500705439816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45937.500705439816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45937.500705439816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45937.500705439816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45937.500705439816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45937.500705439816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45937.500705439816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45937.500705439816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45937.500705439816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45937.500705439816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45937.500705439816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45937.500705439816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45937.500705439816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45937.500705439816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45937.500705439816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45937.500705439816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45937.500705439816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45937.500705439816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45937.500705439816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45937.500705439816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45937.500705439816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45937.500705439816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45937.500705439816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45937.500705439816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45937.500705439816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45937.500705439816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45937.500705439816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45937.500705439816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45937.500705439816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45937.500705439816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45937.500705439816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45937.500705439816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45937.500705439816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45937.500705439816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45937.500705439816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45937.500705439816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45937.500705439816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45937.500705439816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45937.500705439816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45937.500705439816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45937.500705439816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45937.500705439816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45937.500705439816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45937.500705439816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45937.500705439816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45937.500705439816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45937.500705439816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45937.500705439816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45937.500705439816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45937.500705439816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45937.500705439816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45937.500705439816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45937.500705439816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45937.500705439816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45937.500705439816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45937.500705439816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45937.500705439816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45937.500705439816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45937.500705439816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45937.500705439816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45937.500705439816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45937.500705439816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45937.500705439816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45937.500705439816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45937.500705439816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45937.500705439816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45937.500705439816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45937.500705439816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45937.500705439816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45937.500705439816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45937.500705439816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45937.500705439816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45937.500705439816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45937.500705439816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45937.500705439816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45937.500705439816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45937.500705439816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45937.500705439816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45937.500705439816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45937.500705439816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45937.500705439816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45937.500705439816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45937.500705439816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45937.500705439816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45937.500705439816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45937.500705439816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45937.500705439816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45937.500705439816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45937.500705439816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45937.500705439816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45937.500705439816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45937.500705439816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45937.500705439816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45937.500705439816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45937.500705439816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45937.500705439816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45937.500705439816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45937.500705439816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45937.500705439816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45937.500705439816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45937.500705439816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45937.500705439816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45937.500705439816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45937.500705439816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45937.500705439816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45937.500705439816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45937.500705439816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45937.500705439816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45937.500705439816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45937.500705439816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45937.500705439816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45937.500705439816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45937.500705439816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45937.500705439816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45937.500705439816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45937.500705439816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45937.500705439816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45937.500705439816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45937.500705439816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45937.500705439816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45937.500705439816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45937.500705439816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45937.500705439816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45937.500705439816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45937.500705439816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45937.500705439816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45937.500705439816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45937.500705439816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45937.500705439816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45937.500705439816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45937.500705439816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45937.500705439816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45937.500705439816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45937.500705439816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45937.500705439816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45937.500705439816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45937.500705439816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45937.500705439816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45937.500705439816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45937.500705439816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45937.500705439816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45937.500705439816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45937.500705439816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45937.500705439816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45937.500705439816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45937.500705439816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45937.500705439816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45937.500705439816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45937.500705439816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45937.500705439816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45937.500705439816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45937.500705439816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45937.500705439816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45937.500705439816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45937.500705439816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45937.500705439816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45937.500705439816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45937.500705439816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45937.500705439816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45937.500705439816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45937.500705439816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45937.500705439816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45937.500705439816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45937.500705439816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45937.500705439816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45937.500705439816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45937.500705439816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45937.500705439816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45937.500705439816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45937.500705439816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45937.500705439816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45937.500705439816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45937.500705439816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45937.500705439816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45937.500705439816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45937.500705439816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45937.500705439816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45937.500705439816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45937.500705439816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45937.500705439816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45937.500705439816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45937.500705439816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45937.500705439816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45937.500705439816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45937.500705439816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45937.500705439816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45937.500705439816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45937.500705439816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45937.500705439816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45937.500705439816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45937.500705439816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45937.500705439816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45937.500705439816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45937.500705439816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45937.500705439816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45937.500705439816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45937.500705439816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45937.500705439816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45937.500705439816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45937.500705439816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45937.500705439816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45937.500705439816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45937.500705439816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45937.500705439816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45937.500705439816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45937.500705439816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45937.500705439816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45937.500705439816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45937.500705439816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45937.500705439816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45937.500705439816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45937.500705439816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45937.500705439816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45937.500705439816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45937.500705439816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45937.500705439816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45937.500705439816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45937.500705439816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45937.500705439816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45937.500705439816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45937.500705439816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45937.500705439816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45937.500705439816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45937.500705439816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45937.500705439816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45937.500705439816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45937.500705439816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45937.500705439816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45937.500705439816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45937.500705439816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45937.500705439816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45937.500705439816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45937.500705439816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45937.500705439816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45937.500705439816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45937.500705439816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45937.500705439816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45937.500705439816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45937.500705439816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45937.500705439816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45937.500705439816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45937.500705439816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45937.500705439816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45937.500705439816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45937.500705439816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45937.500705439816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45937.500705439816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45937.500705439816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45937.500705439816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45937.500705439816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45937.500705439816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45937.500705439816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45937.500705439816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45937.500705439816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45937.500705439816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45937.500705439816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45937.500705439816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45937.500705439816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45937.500705439816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45937.500705439816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45937.500705439816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45937.500705439816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45937.500705439816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45937.500705439816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45937.500705439816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45937.500705439816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45937.500705439816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45937.500705439816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45937.500705439816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45937.500705439816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45937.500705439816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45937.500705439816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45937.500705439816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45937.500705439816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45937.500705439816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45937.500705439816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45937.500705439816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45937.500705439816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45937.500705439816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45937.500705439816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45937.500705439816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45937.500705439816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45937.500705439816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45937.500705439816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45937.500705439816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45937.500705439816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45937.500705439816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45937.500705439816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45937.500705439816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45937.500705439816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45937.500705439816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45937.500705439816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45937.500705439816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45937.500705439816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45937.500705439816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45937.500705439816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45937.500705439816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45937.500705439816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45937.500705439816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45937.500705439816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45937.500705439816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45937.500705439816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45937.500705439816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45937.500705439816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45937.500705439816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45937.500705439816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45937.500705439816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45937.500705439816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45937.500705439816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45937.500705439816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45937.500705439816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45937.500705439816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45937.500705439816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45937.500705439816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45937.500705439816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45937.500705439816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45937.500705439816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45937.500705439816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45937.500705439816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45937.500705439816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45937.500705439816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45937.500705439816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45937.500705439816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45937.500705439816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45937.500705439816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45937.500705439816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45937.500705439816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45937.500705439816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45937.500705439816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45937.500705439816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45937.500705439816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45937.500705439816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45937.500705439816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45937.500705439816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45937.500705439816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45937.500705439816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45937.500705439816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45937.500705439816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45937.500705439816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45937.500705439816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45937.500705439816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45937.500705439816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45937.500705439816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45937.500705439816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45937.500705439816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45937.500705439816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45937.500705439816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45937.500705439816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45937.500705439816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45937.500705439816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45937.500705439816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45937.500705439816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45937.500705439816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45937.500705439816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45937.500705439816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45937.500705439816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45937.500705439816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45937.500705439816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45937.500705439816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45937.500705439816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45937.500705439816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45937.500705439816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45937.500705439816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45937.500705439816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45937.500705439816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45937.500705439816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45937.500705439816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45937.500705439816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45937.500705439816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45937.500705439816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45937.500705439816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45937.500705439816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45937.500705439816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45937.500705439816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45937.500705439816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45937.500705439816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45937.500705439816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45937.500705439816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45937.500705439816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45937.500705439816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45937.500705439816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45937.500705439816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45937.500705439816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45937.500705439816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45937.500705439816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45937.500705439816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45937.500705439816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45937.500705439816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45937.500705439816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45937.500705439816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45937.500705439816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45937.500705439816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45937.500705439816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45937.500705439816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45937.500705439816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45937.500705439816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45937.500705439816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45937.500705439816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45937.500705439816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45937.500705439816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45937.500705439816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45937.500705439816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45937.500705439816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45937.500705439816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45937.500705439816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45937.500705439816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45937.500705439816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45937.500705439816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45937.500705439816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45937.500705439816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45937.500705439816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45937.500705439816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45937.500705439816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45937.500705439816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45937.500705439816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45937.500705439816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45937.500705439816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45937.500705439816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45937.500705439816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45937.500705439816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45937.500705439816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45937.500705439816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45937.500705439816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45937.500705439816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45937.500705439816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45937.500705439816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45937.500705439816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45937.500705439816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45937.500705439816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45937.500705439816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45937.500705439816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45937.500705439816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45937.500705439816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45937.500705439816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45937.500705439816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45937.500705439816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45937.500705439816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45937.500705439816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45937.500705439816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45937.500705439816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45937.500705439816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45937.500705439816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45937.500705439816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45937.500705439816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45937.500705439816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45937.500705439816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45937.500705439816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45937.500705439816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45937.500705439816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45937.500705439816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45937.500705439816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45937.500705439816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45937.500705439816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45937.500705439816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45937.500705439816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45937.500705439816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45937.500705439816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45937.500705439816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45937.500705439816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45937.500705439816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45937.500705439816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45937.500705439816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45937.500705439816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45937.500705439816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45937.500705439816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45937.500705439816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45937.500705439816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45937.500705439816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45937.500705439816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45937.500705439816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45937.500705439816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45937.500705439816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45937.500705439816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45937.500705439816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45937.500705439816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45937.500705439816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45937.500705439816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45937.500705439816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45937.500705439816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45937.500705439816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45937.500705439816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45937.500705439816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45937.500705439816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45937.500705439816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45937.500705439816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45937.500705439816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45937.500705439816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45937.500705439816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45937.500705439816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45937.500705439816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45937.500705439816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45937.500705439816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45937.500705439816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45937.500705439816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45937.500705439816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45937.500705439816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45937.500705439816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45937.500705439816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45937.500705439816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45937.500705439816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45937.500705439816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45937.500705439816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45937.500705439816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45937.500705439816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45937.500705439816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45937.500705439816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45937.500705439816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45937.500705439816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45937.500705439816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45937.500705439816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45937.500705439816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45937.500705439816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45937.500705439816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45937.500705439816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45937.500705439816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45937.500705439816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45937.500705439816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45937.500705439816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45937.500705439816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45937.500705439816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45937.500705439816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45937.500705439816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45937.500705439816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45937.500705439816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45937.500705439816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45937.500705439816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45937.500705439816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45937.500705439816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45937.500705439816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45937.500705439816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45937.500705439816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45937.500705439816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45937.500705439816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45937.500705439816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45937.500705439816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45937.500705439816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45937.500705439816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45937.500705439816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45937.500705439816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45937.500705439816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45937.500705439816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45937.500705439816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45937.500705439816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45937.500705439816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45937.500705439816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45937.500705439816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45937.500705439816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45937.500705439816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45937.500705439816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45937.500705439816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45937.500705439816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45937.500705439816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45937.500705439816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45937.500705439816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45937.500705439816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45937.500705439816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45937.500705439816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45937.500705439816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45937.500705439816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45937.500705439816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45937.500705439816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45937.500705439816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45937.500705439816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45937.500705439816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45937.500705439816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45937.500705439816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45937.500705439816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45937.500705439816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45937.500705439816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45937.500705439816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45937.500705439816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45937.500705439816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45937.500705439816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45937.500705439816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45937.500705439816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45937.500705439816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45937.500705439816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45937.500705439816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45937.500705439816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45937.500705439816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45937.500705439816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45937.500705439816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45937.500705439816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45937.500705439816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45937.500705439816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45937.500705439816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45937.500705439816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45937.500705439816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45937.500705439816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45937.500705439816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45937.500705439816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45937.500705439816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45937.500705439816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45937.500705439816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45937.500705439816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45937.500705439816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45937.500705439816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45937.500705439816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45937.500705439816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45937.500705439816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45937.500705439816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45937.500705439816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45937.500705439816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45937.500705439816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45937.500705439816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45937.500705439816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45937.500705439816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45937.500705439816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45937.500705439816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45937.500705439816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45937.500705439816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45937.500705439816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45937.500705439816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45937.500705439816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45937.500705439816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45937.500705439816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45937.500705439816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45937.500705439816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45937.500705439816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45937.500705439816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45937.500705439816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45937.500705439816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45937.500705439816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45937.500705439816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45937.500705439816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45937.500705439816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45937.500705439816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45937.500705439816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45937.500705439816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45937.500705439816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45937.500705439816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45937.500705439816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45937.500705439816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45937.500705439816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45937.500705439816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45937.500705439816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45937.500705439816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45937.500705439816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45937.500705439816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45937.500705439816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45937.500705439816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45937.500705439816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45937.500705439816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45937.500705439816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45937.500705439816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45937.500705439816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45937.500705439816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45937.500705439816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45937.500705439816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45937.500705439816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45937.500705439816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45937.500705439816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45937.500705439816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45937.500705439816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45937.500705439816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45937.500705439816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45937.500705439816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45937.500705439816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45937.500705439816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45937.500705439816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45937.500705439816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45937.500705439816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45937.500705439816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45937.500705439816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45937.500705439816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45937.500705439816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45937.500705439816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45937.500705439816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45937.500705439816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45937.500705439816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45937.500705439816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45937.500705439816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45937.500705439816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45937.500705439816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45937.500705439816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45937.500705439816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45937.500705439816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45937.500705439816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45937.500705439816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45937.500705439816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45937.500705439816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45937.500705439816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45937.500705439816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45937.500705439816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45937.500705439816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45937.500705439816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45937.500705439816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45937.500705439816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45937.500705439816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45937.500705439816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45937.500705439816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45937.500705439816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45937.500705439816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45937.500705439816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45937.500705439816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45937.500705439816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45937.500705439816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45937.500705439816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45937.500705439816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45937.500705439816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45937.500705439816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45937.500705439816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45937.500705439816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45937.500705439816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45937.500705439816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45937.500705439816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45937.500705439816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45937.500705439816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45937.500705439816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45937.500705439816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45937.500705439816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45937.500705439816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45937.500705439816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45937.500705439816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45937.500705439816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45937.500705439816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45937.500705439816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45937.500705439816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45937.500705439816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45937.500705439816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45937.500705439816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45937.500705439816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45937.500705439816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45937.500705439816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45937.500705439816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45937.500705439816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45937.500705439816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45937.500705439816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45937.500705439816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45937.500705439816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45937.500705439816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45937.500705439816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45937.500705439816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45937.500705439816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45937.500705439816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45937.500705439816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45937.500705439816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45937.500705439816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45937.500705439816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45937.500705439816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45937.500705439816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45937.500705439816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45937.500705439816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45937.500705439816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45937.500705439816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45937.500705439816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45937.500705439816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45937.500705439816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45937.500705439816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45937.500705439816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45937.500705439816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45937.500705439816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45937.500705439816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45937.500705439816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45937.500705439816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45937.500705439816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45937.500705439816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45937.500705439816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45937.500705439816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45937.500705439816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45937.500705439816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45937.500705439816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45937.500705439816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45937.500705439816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45937.500705439816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45937.500705439816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45937.500705439816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45937.500705439816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45937.500705439816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45937.500705439816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45937.500705439816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45937.500705439816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45937.500705439816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45937.500705439816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45937.500705439816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45937.500705439816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45937.500705439816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45937.500705439816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45937.500705439816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45937.500705439816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45937.500705439816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45937.500705439816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45937.500705439816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45937.500705439816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45937.500705439816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45937.500705439816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45937.500705439816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45937.500705439816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45937.500705439816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45937.500705439816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234.01998784721945</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2.3437608796302811</v>
      </c>
      <c r="H3" s="105">
        <v>45935.07104166667</v>
      </c>
      <c r="I3" s="102" t="str">
        <f>IFERROR(VLOOKUP(D3,DB!A:F,6,0),"")</f>
        <v>Generator-SG</v>
      </c>
      <c r="J3" s="102" t="str">
        <f>IFERROR(VLOOKUP(D3,DB!A:G,7,0),"")</f>
        <v>Good</v>
      </c>
      <c r="K3" s="107" t="s">
        <v>39055</v>
      </c>
      <c r="L3" s="99" t="str">
        <f>IFERROR(VLOOKUP(D3,DB!A:I,9,0),"")</f>
        <v>Latis</v>
      </c>
    </row>
    <row r="4" spans="1:16" ht="15" customHeight="1">
      <c r="A4" s="133" t="s">
        <v>39056</v>
      </c>
      <c r="B4" s="133" t="str">
        <f>IFERROR(VLOOKUP(D4,DB!A:K,11,0),"")</f>
        <v>R4</v>
      </c>
      <c r="C4" s="134">
        <v>1</v>
      </c>
      <c r="D4" s="135" t="s">
        <v>36054</v>
      </c>
      <c r="E4" s="136" t="s">
        <v>38964</v>
      </c>
      <c r="F4" s="137">
        <v>45936.764467592591</v>
      </c>
      <c r="G4" s="138">
        <f ca="1">IFERROR(NOW()-F4,"")</f>
        <v>0.73623773148574401</v>
      </c>
      <c r="H4" s="137">
        <v>45936.758773148147</v>
      </c>
      <c r="I4" s="133" t="str">
        <f>IFERROR(VLOOKUP(D4,DB!A:F,6,0),"")</f>
        <v>Generator-SG</v>
      </c>
      <c r="J4" s="133" t="str">
        <f>IFERROR(VLOOKUP(D4,DB!A:G,7,0),"")</f>
        <v>Weak</v>
      </c>
      <c r="K4" s="140" t="s">
        <v>39057</v>
      </c>
      <c r="L4" s="135" t="str">
        <f>IFERROR(VLOOKUP(D4,DB!A:I,9,0),"")</f>
        <v>Latis</v>
      </c>
    </row>
    <row r="5" spans="1:16" ht="15" customHeight="1">
      <c r="A5" s="133" t="s">
        <v>39058</v>
      </c>
      <c r="B5" s="133" t="str">
        <f>IFERROR(VLOOKUP(D5,DB!A:K,11,0),"")</f>
        <v>R4</v>
      </c>
      <c r="C5" s="134">
        <v>1</v>
      </c>
      <c r="D5" s="135" t="s">
        <v>36759</v>
      </c>
      <c r="E5" s="136" t="s">
        <v>39043</v>
      </c>
      <c r="F5" s="137">
        <v>45937.32916666667</v>
      </c>
      <c r="G5" s="138">
        <f ca="1">IFERROR(NOW()-F5,"")</f>
        <v>0.17153865740692709</v>
      </c>
      <c r="H5" s="137">
        <v>45937.323738425926</v>
      </c>
      <c r="I5" s="133" t="str">
        <f>IFERROR(VLOOKUP(D5,DB!A:F,6,0),"")</f>
        <v>SCECO</v>
      </c>
      <c r="J5" s="133" t="str">
        <f>IFERROR(VLOOKUP(D5,DB!A:G,7,0),"")</f>
        <v>In progress</v>
      </c>
      <c r="K5" s="140" t="s">
        <v>39059</v>
      </c>
      <c r="L5" s="135" t="str">
        <f>IFERROR(VLOOKUP(D5,DB!A:I,9,0),"")</f>
        <v>Latis</v>
      </c>
    </row>
    <row r="6" spans="1:16" ht="15" customHeight="1">
      <c r="A6" s="133"/>
      <c r="B6" s="133" t="str">
        <f>IFERROR(VLOOKUP(D6,DB!A:K,11,0),"")</f>
        <v/>
      </c>
      <c r="C6" s="134"/>
      <c r="D6" s="135"/>
      <c r="E6" s="136"/>
      <c r="F6" s="137"/>
      <c r="G6" s="138">
        <f ca="1">IFERROR(NOW()-F6,"")</f>
        <v>45937.500705324077</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45937.500705324077</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45937.500705324077</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45937.500705324077</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45937.500705324077</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45937.500705324077</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45937.500705324077</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45937.500705324077</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45937.500705324077</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45937.500705324077</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45937.500705324077</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45937.500705324077</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45937.500705324077</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45937.500705324077</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45937.500705324077</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45937.500705324077</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45937.500705324077</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45937.500705324077</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45937.500705324077</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45937.500705324077</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45937.500705324077</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8">
        <f ca="1">IFERROR(NOW()-F27,"")</f>
        <v>45937.500705324077</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45937.500705324077</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45937.500705324077</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45937.500705324077</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45937.500705324077</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45937.500705324077</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45937.500705324077</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45937.500705324077</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45937.500705324077</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45937.500705324077</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45937.500705324077</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45937.500705324077</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45937.500705324077</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45937.500705324077</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45937.500705324077</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45937.500705324077</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45937.500705324077</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45937.500705324077</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45937.500705324077</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45937.500705324077</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45937.500705324077</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45937.500705324077</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45937.500705324077</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45937.500705324077</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45937.500705324077</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45937.500705324077</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45937.500705324077</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45937.500705324077</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45937.500705324077</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45937.500705324077</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45937.500705324077</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45937.500705324077</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45937.500705324077</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45937.500705324077</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45937.500705324077</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45937.500705324077</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45937.500705324077</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45937.500705324077</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45937.500705324077</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45937.500705324077</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45937.500705324077</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45937.500705324077</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45937.500705324077</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45937.500705324077</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45937.500705324077</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45937.500705324077</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45937.500705324077</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45937.500705324077</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45937.500705324077</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45937.500705324077</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45937.500705324077</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45937.500705324077</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45937.500705324077</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45937.500705324077</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45937.500705324077</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45937.500705324077</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45937.500705324077</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45937.500705324077</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45937.500705324077</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45937.500705324077</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45937.500705324077</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45937.500705324077</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45937.500705324077</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45937.500705324077</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45937.500705324077</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45937.500705324077</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45937.500705324077</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45937.500705324077</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45937.500705324077</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45937.500705324077</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45937.500705324077</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45937.500705324077</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45937.500705324077</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45937.500705324077</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45937.500705324077</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45937.500705324077</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45937.500705324077</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45937.500705324077</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45937.500705324077</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45937.500705324077</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45937.500705324077</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45937.500705324077</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45937.500705324077</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45937.500705324077</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45937.500705324077</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45937.500705324077</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45937.500705324077</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45937.500705324077</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45937.500705324077</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45937.500705324077</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45937.500705324077</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45937.500705324077</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45937.500705324077</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45937.500705324077</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45937.500705324077</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45937.500705324077</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45937.500705324077</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45937.500705324077</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45937.500705324077</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45937.500705324077</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45937.500705324077</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45937.500705324077</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45937.500705324077</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45937.500705324077</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45937.500705324077</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45937.500705324077</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45937.500705324077</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45937.500705324077</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45937.500705324077</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45937.500705324077</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45937.500705324077</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45937.500705324077</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45937.500705324077</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45937.500705324077</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45937.500705324077</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45937.500705324077</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45937.500705324077</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45937.500705324077</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45937.500705324077</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45937.500705324077</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45937.500705324077</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45937.500705324077</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45937.500705324077</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45937.500705324077</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45937.500705324077</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45937.500705324077</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45937.500705324077</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45937.500705324077</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45937.500705324077</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45937.500705324077</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45937.500705324077</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45937.500705324077</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45937.500705324077</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45937.500705324077</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45937.500705324077</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45937.500705324077</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45937.500705324077</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45937.500705324077</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45937.500705324077</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45937.500705324077</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45937.500705324077</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45937.500705324077</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45937.500705324077</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45937.500705324077</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45937.500705324077</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45937.500705324077</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45937.500705324077</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45937.500705324077</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45937.500705324077</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45937.500705324077</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45937.500705324077</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45937.500705324077</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45937.500705324077</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45937.500705324077</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45937.500705324077</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45937.500705324077</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45937.500705324077</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45937.500705324077</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45937.500705324077</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45937.500705324077</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45937.500705324077</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45937.500705324077</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45937.500705324077</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45937.500705324077</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45937.500705324077</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45937.500705324077</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45937.500705324077</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45937.500705324077</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45937.500705324077</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45937.500705324077</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45937.500705324077</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45937.500705324077</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45937.500705324077</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45937.500705324077</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45937.500705324077</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45937.500705324077</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45937.500705324077</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45937.500705324077</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45937.500705324077</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45937.500705324077</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45937.500705324077</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45937.500705324077</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45937.500705324077</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45937.500705324077</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45937.500705324077</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45937.500705324077</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45937.500705324077</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45937.500705324077</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45937.500705324077</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45937.500705324077</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45937.500705324077</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45937.500705324077</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45937.500705324077</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45937.500705324077</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45937.500705324077</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45937.500705324077</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45937.500705324077</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45937.500705324077</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45937.500705324077</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45937.500705324077</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45937.500705324077</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45937.500705324077</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45937.500705324077</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45937.500705324077</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45937.500705324077</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45937.500705324077</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45937.500705324077</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45937.500705324077</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45937.500705324077</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45937.500705324077</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45937.500705324077</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45937.500705324077</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45937.500705324077</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45937.500705324077</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45937.500705324077</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45937.500705324077</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45937.500705324077</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45937.500705324077</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45937.500705324077</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45937.500705324077</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45937.500705324077</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45937.500705324077</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45937.500705324077</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45937.500705324077</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45937.500705324077</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45937.500705324077</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45937.500705324077</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45937.500705324077</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45937.500705324077</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45937.500705324077</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45937.500705324077</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45937.500705324077</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45937.500705324077</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45937.500705324077</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45937.500705324077</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45937.500705324077</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45937.500705324077</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45937.500705324077</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45937.500705324077</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45937.500705324077</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45937.500705324077</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45937.500705324077</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45937.500705324077</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45937.500705324077</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45937.500705324077</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45937.500705324077</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45937.500705324077</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45937.500705324077</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45937.500705324077</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45937.500705324077</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45937.500705324077</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45937.500705324077</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45937.500705324077</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45937.500705324077</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45937.500705324077</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45937.500705324077</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45937.500705324077</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45937.500705324077</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45937.500705324077</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45937.500705324077</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45937.500705324077</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45937.500705324077</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45937.500705324077</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45937.500705324077</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45937.500705324077</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45937.500705324077</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45937.500705324077</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45937.500705324077</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45937.500705324077</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45937.500705324077</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45937.500705324077</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45937.500705324077</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45937.500705324077</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45937.500705324077</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45937.500705324077</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45937.500705324077</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45937.500705324077</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45937.500705324077</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45937.500705324077</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45937.500705324077</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45937.500705324077</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45937.500705324077</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45937.500705324077</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45937.500705324077</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45937.500705324077</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45937.500705324077</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45937.500705324077</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45937.500705324077</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45937.500705324077</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45937.500705324077</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45937.500705324077</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45937.500705324077</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45937.500705324077</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45937.500705324077</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45937.500705324077</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45937.500705324077</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45937.500705324077</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45937.500705324077</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45937.500705324077</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45937.500705324077</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45937.500705324077</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45937.500705324077</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45937.500705324077</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45937.500705324077</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45937.500705324077</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45937.500705324077</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45937.500705324077</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45937.500705324077</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45937.500705324077</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45937.500705324077</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45937.500705324077</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45937.500705324077</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45937.500705324077</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45937.500705324077</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45937.500705324077</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45937.500705324077</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45937.500705324077</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45937.500705324077</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45937.500705324077</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45937.500705324077</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45937.500705324077</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45937.500705324077</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45937.500705324077</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45937.500705324077</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45937.500705324077</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45937.500705324077</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45937.500705324077</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45937.500705324077</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45937.500705324077</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45937.500705324077</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45937.500705324077</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45937.500705324077</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45937.500705324077</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45937.500705324077</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45937.500705324077</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45937.500705324077</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45937.500705324077</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45937.500705324077</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45937.500705324077</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45937.500705324077</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45937.500705324077</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45937.500705324077</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45937.500705324077</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45937.500705324077</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45937.500705324077</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45937.500705324077</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45937.500705324077</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45937.500705324077</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45937.500705324077</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45937.500705324077</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45937.500705324077</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45937.500705324077</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45937.500705324077</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45937.500705324077</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45937.500705324077</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45937.500705324077</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45937.500705324077</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45937.500705324077</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45937.500705324077</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45937.500705324077</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45937.500705324077</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45937.500705324077</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45937.500705324077</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45937.500705324077</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45937.500705324077</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45937.500705324077</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45937.500705324077</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45937.500705324077</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45937.500705324077</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45937.500705324077</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45937.500705324077</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45937.500705324077</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45937.500705324077</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45937.500705324077</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45937.500705324077</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45937.500705324077</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45937.500705324077</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45937.500705324077</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45937.500705324077</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45937.500705324077</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45937.500705324077</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45937.500705324077</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45937.500705324077</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45937.500705324077</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45937.500705324077</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45937.500705324077</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45937.500705324077</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45937.500705324077</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45937.500705324077</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45937.500705324077</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45937.500705324077</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45937.500705324077</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45937.500705324077</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45937.500705324077</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45937.500705324077</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45937.500705324077</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45937.500705324077</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45937.500705324077</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45937.500705324077</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45937.500705324077</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45937.500705324077</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45937.500705324077</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45937.500705324077</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45937.500705324077</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45937.500705324077</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45937.500705324077</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45937.500705324077</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45937.500705324077</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45937.500705324077</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45937.500705324077</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45937.500705324077</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45937.500705324077</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45937.500705324077</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45937.500705324077</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45937.500705324077</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45937.500705324077</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45937.500705324077</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45937.500705324077</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45937.500705324077</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45937.500705324077</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45937.500705324077</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45937.500705324077</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45937.500705324077</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45937.500705324077</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45937.500705324077</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45937.500705324077</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45937.500705324077</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45937.500705324077</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45937.500705324077</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45937.500705324077</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45937.500705324077</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45937.500705324077</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45937.500705324077</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45937.500705324077</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45937.500705324077</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45937.500705324077</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45937.500705324077</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45937.500705324077</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45937.500705324077</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45937.500705324077</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45937.500705324077</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45937.500705324077</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45937.500705324077</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45937.500705324077</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45937.500705324077</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45937.500705324077</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45937.500705324077</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45937.500705324077</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45937.500705324077</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45937.500705324077</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45937.500705324077</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45937.500705324077</v>
      </c>
      <c r="H478" s="137"/>
      <c r="I478" s="133" t="str">
        <f>IFERROR(VLOOKUP(D478,DB!A:F,6,0),"")</f>
        <v/>
      </c>
      <c r="J478" s="133" t="str">
        <f>IFERROR(VLOOKUP(D478,DB!A:G,7,0),"")</f>
        <v/>
      </c>
      <c r="K478" s="140"/>
      <c r="L478" s="135" t="str">
        <f>IFERROR(VLOOKUP(D478,DB!A:I,9,0),"")</f>
        <v/>
      </c>
    </row>
    <row r="479" spans="1:12" ht="15" customHeight="1">
      <c r="A479" s="133"/>
      <c r="B479" s="133" t="str">
        <f>IFERROR(VLOOKUP(D479,DB!A:K,11,0),"")</f>
        <v/>
      </c>
      <c r="C479" s="134"/>
      <c r="D479" s="135"/>
      <c r="E479" s="136"/>
      <c r="F479" s="137"/>
      <c r="G479" s="139">
        <f ca="1">IFERROR(NOW()-F479,"")</f>
        <v>45937.500705324077</v>
      </c>
      <c r="H479" s="137"/>
      <c r="I479" s="133" t="str">
        <f>IFERROR(VLOOKUP(D479,DB!A:F,6,0),"")</f>
        <v/>
      </c>
      <c r="J479" s="133" t="str">
        <f>IFERROR(VLOOKUP(D479,DB!A:G,7,0),"")</f>
        <v/>
      </c>
      <c r="K479" s="140"/>
      <c r="L479" s="135" t="str">
        <f>IFERROR(VLOOKUP(D479,DB!A:I,9,0),"")</f>
        <v/>
      </c>
    </row>
    <row r="480" spans="1:12" ht="15" customHeight="1">
      <c r="A480" s="141"/>
      <c r="B480" s="141" t="str">
        <f>IFERROR(VLOOKUP(D480,DB!A:K,11,0),"")</f>
        <v/>
      </c>
      <c r="C480" s="142"/>
      <c r="D480" s="143"/>
      <c r="E480" s="144"/>
      <c r="F480" s="145"/>
      <c r="G480" s="146">
        <f ca="1">IFERROR(NOW()-F480,"")</f>
        <v>45937.500705324077</v>
      </c>
      <c r="H480" s="145"/>
      <c r="I480" s="141" t="str">
        <f>IFERROR(VLOOKUP(D480,DB!A:F,6,0),"")</f>
        <v/>
      </c>
      <c r="J480" s="141" t="str">
        <f>IFERROR(VLOOKUP(D480,DB!A:G,7,0),"")</f>
        <v/>
      </c>
      <c r="K480" s="147"/>
      <c r="L480" s="143"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45.668645254627336</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11.31182812499901</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9.5624421293905471E-2</v>
      </c>
      <c r="H4" s="38">
        <v>45937.391967592594</v>
      </c>
      <c r="I4" s="37" t="str">
        <f>IFERROR(VLOOKUP(D4,DB!A:F,6,0),"")</f>
        <v>Generator-SG</v>
      </c>
      <c r="J4" s="37" t="str">
        <f>IFERROR(VLOOKUP(D4,DB!A:G,7,0),"")</f>
        <v>Vandalized</v>
      </c>
      <c r="K4" s="37" t="s">
        <v>39065</v>
      </c>
      <c r="L4" s="37" t="str">
        <f>IFERROR(VLOOKUP(D4,DB!A:I,9,0),"")</f>
        <v>Latis</v>
      </c>
      <c r="M4" s="128"/>
    </row>
    <row r="5" spans="1:13" ht="15">
      <c r="A5" s="37"/>
      <c r="B5" s="37" t="str">
        <f>IFERROR(VLOOKUP(D5,DB!A:K,11,0),"")</f>
        <v/>
      </c>
      <c r="C5" s="37"/>
      <c r="D5"/>
      <c r="E5" s="37"/>
      <c r="F5" s="38"/>
      <c r="G5" s="39">
        <f ca="1">IFERROR(NOW()-F5,"-")</f>
        <v>45937.500705439816</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45937.500705439816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45937.500705439816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45937.500705439816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45937.500705439816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45937.500705439816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45937.500705439816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45937.500705439816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45937.500705439816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45937.500705439816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45937.500705439816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45937.500705439816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45937.500705439816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45937.500705439816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45937.500705439816</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45937.500705439816</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45937.500705439816</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45937.500705439816</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45937.500705439816</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45937.500705439816</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45937.500705439816</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45937.500705439816</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45937.500705439816</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45937.500705439816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45937.500705439816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45937.500705439816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45937.500705439816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45937.500705439816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45937.500705439816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45937.500705439816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45937.500705439816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45937.500705439816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45937.500705439816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45937.500705439816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45937.500705439816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45937.500705439816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45937.500705439816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45937.500705439816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45937.500705439816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45937.500705439816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45937.500705439816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45937.500705439816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45937.500705439816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45937.500705439816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45937.500705439816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45937.500705439816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45937.500705439816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45937.500705439816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45937.500705439816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45937.500705439816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45937.500705439816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45937.500705439816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45937.500705439816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45937.500705439816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45937.500705439816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45937.500705439816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45937.500705439816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45937.500705439816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45937.500705439816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45937.500705439816</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45937.500705439816</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45937.500705439816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45937.500705439816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45937.500705439816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45937.500705439816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45937.500705439816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45937.500705439816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45937.500705439816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45937.500705439816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45937.500705439816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45937.500705439816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45937.500705439816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45937.500705439816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45937.500705439816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45937.500705439816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45937.500705439816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45937.500705439816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45937.500705439816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45937.500705439816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45937.500705439816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45937.500705439816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45937.500705439816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45937.500705439816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45937.500705439816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45937.500705439816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45937.500705439816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45937.500705439816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45937.500705439816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45937.500705439816</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45937.500705439816</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45937.500705324077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45937.500705324077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45937.500705324077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45937.500705324077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45937.500705324077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45937.500705324077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45937.500705324077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45937.500705324077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45937.500705324077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45937.500705324077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45937.500705324077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45937.500705324077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45937.500705324077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45937.500705324077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45937.500705324077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45937.500705324077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45937.500705324077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45937.500705439816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45937.500705439816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45937.500705439816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45937.500705439816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45937.500705439816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45937.500705439816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45937.500705439816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45937.500705439816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45937.500705439816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45937.500705439816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45937.500705439816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45937.500705439816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45937.500705439816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45937.500705439816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45937.500705439816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45937.500705439816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45937.500705439816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45937.500705439816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45937.500705439816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45937.500705439816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45937.500705439816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45937.500705439816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45937.500705439816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45937.500705439816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45937.500705439816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45937.500705439816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45937.500705439816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45937.500705439816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45937.500705439816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45937.500705439816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45937.500705439816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45937.500705439816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45937.500705439816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45937.500705439816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45937.500705439816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45937.500705439816</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45937.500705439816</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10.727858101854508</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45937.500705439816</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3.6197331018556724</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2.5584599537032773</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39072</v>
      </c>
      <c r="B6" s="112" t="str">
        <f>IFERROR(VLOOKUP(D6,DB!A:K,11,0),"")</f>
        <v>R6</v>
      </c>
      <c r="C6" s="114">
        <v>1</v>
      </c>
      <c r="D6" s="112" t="s">
        <v>33009</v>
      </c>
      <c r="E6" s="115" t="s">
        <v>38964</v>
      </c>
      <c r="F6" s="116">
        <v>45937.073495370372</v>
      </c>
      <c r="G6" s="81">
        <f ca="1">IFERROR(NOW()-F6,"-")</f>
        <v>0.42721006944339024</v>
      </c>
      <c r="H6" s="116">
        <v>45937.053842592592</v>
      </c>
      <c r="I6" s="112" t="str">
        <f>IFERROR(VLOOKUP(D6,DB!A:F,6,0),"")</f>
        <v>SCECO</v>
      </c>
      <c r="J6" s="112" t="str">
        <f>IFERROR(VLOOKUP(D6,DB!A:G,7,0),"")</f>
        <v>Dead+No BB Design</v>
      </c>
      <c r="K6" s="117" t="s">
        <v>39073</v>
      </c>
      <c r="L6" s="118" t="str">
        <f>IFERROR(VLOOKUP(D6,DB!A:I,9,0),"")</f>
        <v>Latis</v>
      </c>
    </row>
    <row r="7" spans="1:16383" ht="31.5" customHeight="1">
      <c r="A7" s="113" t="s">
        <v>39074</v>
      </c>
      <c r="B7" s="112" t="str">
        <f>IFERROR(VLOOKUP(D7,DB!A:K,11,0),"")</f>
        <v>R6</v>
      </c>
      <c r="C7" s="114">
        <v>1</v>
      </c>
      <c r="D7" s="112" t="s">
        <v>32708</v>
      </c>
      <c r="E7" s="129" t="s">
        <v>39067</v>
      </c>
      <c r="F7" s="116">
        <v>45937.446932870371</v>
      </c>
      <c r="G7" s="81">
        <f ca="1">IFERROR(NOW()-F7,"-")</f>
        <v>5.3772569444845431E-2</v>
      </c>
      <c r="H7" s="116">
        <v>45937.397986111115</v>
      </c>
      <c r="I7" s="112" t="str">
        <f>IFERROR(VLOOKUP(D7,DB!A:F,6,0),"")</f>
        <v>SCECO</v>
      </c>
      <c r="J7" s="112" t="str">
        <f>IFERROR(VLOOKUP(D7,DB!A:G,7,0),"")</f>
        <v>Dead</v>
      </c>
      <c r="K7" s="117" t="s">
        <v>39075</v>
      </c>
      <c r="L7" s="118" t="str">
        <f>IFERROR(VLOOKUP(D7,DB!A:I,9,0),"")</f>
        <v>Latis</v>
      </c>
    </row>
    <row r="8" spans="1:16383" ht="31.5" customHeight="1">
      <c r="A8" s="113" t="s">
        <v>39076</v>
      </c>
      <c r="B8" s="112" t="str">
        <f>IFERROR(VLOOKUP(D8,DB!A:K,11,0),"")</f>
        <v>R6</v>
      </c>
      <c r="C8" s="114">
        <v>2</v>
      </c>
      <c r="D8" s="112" t="s">
        <v>32847</v>
      </c>
      <c r="E8" s="115" t="s">
        <v>38964</v>
      </c>
      <c r="F8" s="116">
        <v>45937.498900462961</v>
      </c>
      <c r="G8" s="81">
        <f ca="1">IFERROR(NOW()-F8,"-")</f>
        <v>1.804976855055429E-3</v>
      </c>
      <c r="H8" s="116">
        <v>45937.477210648147</v>
      </c>
      <c r="I8" s="112" t="str">
        <f>IFERROR(VLOOKUP(D8,DB!A:F,6,0),"")</f>
        <v>SCECO</v>
      </c>
      <c r="J8" s="112" t="str">
        <f>IFERROR(VLOOKUP(D8,DB!A:G,7,0),"")</f>
        <v>Dead</v>
      </c>
      <c r="K8" s="117" t="s">
        <v>39077</v>
      </c>
      <c r="L8" s="118" t="str">
        <f>IFERROR(VLOOKUP(D8,DB!A:I,9,0),"")</f>
        <v>Latis</v>
      </c>
    </row>
    <row r="9" spans="1:16383" ht="31.5" customHeight="1">
      <c r="A9" s="113"/>
      <c r="B9" s="112" t="str">
        <f>IFERROR(VLOOKUP(D9,DB!A:K,11,0),"")</f>
        <v/>
      </c>
      <c r="C9" s="114"/>
      <c r="D9" s="112"/>
      <c r="E9" s="115"/>
      <c r="F9" s="116"/>
      <c r="G9" s="81">
        <f ca="1">IFERROR(NOW()-F9,"-")</f>
        <v>45937.500705439816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45937.500705439816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32"/>
      <c r="E11" s="115"/>
      <c r="F11" s="116"/>
      <c r="G11" s="81">
        <f ca="1">IFERROR(NOW()-F11,"-")</f>
        <v>45937.500705439816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5"/>
      <c r="E12" s="115"/>
      <c r="F12" s="116"/>
      <c r="G12" s="81">
        <f ca="1">IFERROR(NOW()-F12,"-")</f>
        <v>45937.500705439816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45937.500705439816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45937.500705439816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32"/>
      <c r="E15" s="115"/>
      <c r="F15" s="116"/>
      <c r="G15" s="81">
        <f ca="1">IFERROR(NOW()-F15,"-")</f>
        <v>45937.500705439816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45937.500705439816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45937.500705439816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45937.500705439816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45937.500705439816</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45937.500705439816</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45937.500705439816</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45937.500705439816</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45937.500705439816</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45937.500705439816</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45937.500705439816</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45937.500705439816</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45937.500705439816</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45937.500705439816</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45937.500705439816</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45937.500705439816</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45937.500705439816</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45937.500705439816</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45937.500705439816</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45937.500705439816</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45937.500705439816</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45937.500705439816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45937.500705439816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45937.500705439816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45937.500705439816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45937.500705439816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45937.500705439816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45937.500705439816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45937.500705439816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45937.500705439816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45937.500705439816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45937.500705439816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45937.500705439816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45937.500705439816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45937.500705439816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45937.500705439816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45937.500705439816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45937.500705439816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45937.500705439816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45937.500705439816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45937.500705439816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45937.500705439816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45937.500705439816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45937.500705439816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45937.500705439816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45937.500705439816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45937.500705439816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45937.500705439816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45937.500705439816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45937.500705439816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45937.500705439816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45937.500705439816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45937.500705439816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45937.500705439816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45937.500705439816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45937.500705439816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45937.500705439816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45937.500705439816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45937.500705439816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45937.500705439816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45937.500705439816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45937.500705439816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45937.500705439816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45937.500705439816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45937.500705439816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45937.500705439816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45937.500705439816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45937.500705439816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45937.500705439816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45937.500705439816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45937.500705439816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45937.500705439816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45937.500705439816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45937.500705439816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45937.500705439816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45937.500705439816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45937.500705439816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45937.500705439816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45937.500705439816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45937.500705439816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45937.500705439816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45937.500705439816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45937.500705439816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45937.500705439816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45937.500705439816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45937.500705439816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45937.500705439816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45937.500705439816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45937.500705439816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45937.500705439816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45937.500705439816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45937.500705439816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45937.500705439816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45937.500705439816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45937.500705439816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45937.500705439816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45937.500705439816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45937.500705439816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45937.500705439816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45937.500705439816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45937.500705439816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45937.500705439816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45937.500705439816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45937.500705439816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45937.500705439816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45937.500705439816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45937.500705439816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45937.500705439816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45937.500705439816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45937.500705439816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45937.500705439816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45937.500705439816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45937.500705439816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45937.500705439816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45937.500705439816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45937.500705439816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45937.500705439816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45937.500705439816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45937.500705439816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45937.500705439816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45937.500705439816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45937.500705439816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45937.500705439816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45937.500705439816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45937.500705439816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45937.500705439816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45937.500705439816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45937.500705439816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45937.500705439816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45937.500705439816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45937.500705439816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45937.500705439816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45937.500705439816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45937.500705439816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45937.500705439816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45937.500705439816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45937.500705439816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45937.500705439816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45937.500705439816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45937.500705439816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45937.500705439816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45937.500705439816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45937.500705439816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45937.500705439816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45937.500705439816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45937.500705439816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45937.500705439816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45937.500705439816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45937.500705439816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45937.500705439816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45937.500705439816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45937.500705439816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45937.500705439816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45937.500705439816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45937.500705439816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45937.500705439816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45937.500705439816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45937.500705439816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45937.500705439816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45937.500705439816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45937.500705439816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45937.500705439816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45937.500705439816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45937.500705439816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45937.500705439816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45937.500705439816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45937.500705439816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45937.500705439816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45937.500705439816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45937.500705439816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45937.500705439816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45937.500705439816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45937.500705439816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45937.500705439816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45937.500705439816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45937.500705439816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45937.500705439816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45937.500705439816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45937.500705439816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45937.500705439816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45937.500705439816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45937.500705439816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45937.500705439816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45937.500705439816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45937.500705439816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45937.500705439816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45937.500705439816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45937.500705439816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45937.500705439816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45937.500705439816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45937.500705439816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45937.500705439816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45937.500705439816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45937.500705439816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45937.500705439816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45937.500705439816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45937.500705439816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45937.500705439816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45937.500705439816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45937.500705439816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45937.500705439816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45937.500705439816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45937.500705439816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45937.500705439816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45937.500705439816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45937.500705439816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45937.500705439816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45937.500705439816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45937.500705439816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45937.500705439816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45937.500705439816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45937.500705439816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45937.500705439816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45937.500705439816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45937.500705439816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45937.500705439816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45937.500705439816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45937.500705439816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45937.500705439816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45937.500705439816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45937.500705439816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45937.500705439816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45937.500705439816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45937.500705439816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45937.500705439816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45937.500705439816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45937.500705439816</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45937.500705439816</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45937.500705439816</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45937.500705439816</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45937.500705439816</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45937.500705439816</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45937.500705439816</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45937.500705439816</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45937.500705439816</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45937.500705439816</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45937.500705439816</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45937.500705439816</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45937.500705439816</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45937.500705439816</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45937.500705439816</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45937.500705439816</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45937.500705439816</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45937.500705439816</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2025-10-07T09:05:07Z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