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53" documentId="13_ncr:1_{F6CB121F-512D-4AA6-A0C1-0FB36C537598}" xr6:coauthVersionLast="47" xr6:coauthVersionMax="47" xr10:uidLastSave="{A668AFD0-D19F-4C43-B170-45ABA1DBFC77}"/>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<sst xmlns="http://schemas.openxmlformats.org/spreadsheetml/2006/main" count="178579" uniqueCount="39071">
  <si>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</si>
  <si>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</si>
  <si>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</si>
  <si>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</si>
  <si>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</si>
  <si>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</si>
  <si>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</si>
  <si>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</si>
  <si>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</si>
  <si>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</si>
  <si>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</si>
  <si>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</si>
  <si>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</si>
  <si>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</si>
  <si>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</si>
  <si>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</si>
  <si>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</si>
  <si>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</si>
  <si>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</si>
  <si>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</si>
  <si>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</si>
  <si>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</si>
  <si>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</si>
  <si>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</si>
  <si>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</si>
  <si>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</si>
  <si>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</si>
  <si>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</si>
  <si>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</si>
  <si>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</si>
  <si>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</si>
  <si>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</si>
  <si>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</si>
  <si>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</si>
  <si>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</si>
  <si>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</si>
  <si>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</si>
  <si>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</si>
  <si>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</si>
  <si>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</si>
  <si>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</si>
  <si>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</si>
  <si>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</si>
  <si>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</si>
  <si>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</si>
  <si>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</si>
  <si>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</si>
  <si>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</si>
  <si>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</si>
  <si>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</si>
  <si>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</si>
  <si>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</si>
  <si>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</si>
  <si>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</si>
  <si>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</si>
  <si>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</si>
  <si>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</si>
  <si>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</si>
  <si>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</si>
  <si>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</si>
  <si>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</si>
  <si>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</si>
  <si>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</si>
  <si>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</si>
  <si>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</si>
  <si>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</si>
  <si>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</si>
  <si>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</si>
  <si>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</si>
  <si>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</si>
  <si>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</si>
  <si>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</si>
  <si>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</si>
  <si>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</si>
  <si>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</si>
  <si>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</si>
  <si>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</si>
  <si>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</si>
  <si>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</si>
  <si>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</si>
  <si>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</si>
  <si>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</si>
  <si>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</si>
  <si>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</si>
  <si>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</si>
  <si>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</si>
  <si>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</si>
  <si>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</si>
  <si>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</si>
  <si>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</si>
  <si>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</si>
  <si>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</si>
  <si>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</si>
  <si>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</si>
  <si>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</si>
  <si>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</si>
  <si>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</si>
  <si>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</si>
  <si>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</si>
  <si>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</si>
  <si>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</si>
  <si>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</si>
  <si>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</si>
  <si>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</si>
  <si>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</si>
  <si>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</si>
  <si>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</si>
  <si>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</si>
  <si>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</si>
  <si>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</si>
  <si>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</si>
  <si>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</si>
  <si>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</si>
  <si>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</si>
  <si>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</si>
  <si>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</si>
  <si>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</si>
  <si>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</si>
  <si>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</si>
  <si>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</si>
  <si>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</si>
  <si>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</si>
  <si>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</si>
  <si>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</si>
  <si>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</si>
  <si>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</si>
  <si>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</si>
  <si>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</si>
  <si>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</si>
  <si>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</si>
  <si>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</si>
  <si>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</si>
  <si>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</si>
  <si>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</si>
  <si>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</si>
  <si>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</si>
  <si>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</si>
  <si>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</si>
  <si>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</si>
  <si>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</si>
  <si>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</si>
  <si>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</si>
  <si>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</si>
  <si>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</si>
  <si>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</si>
  <si>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</si>
  <si>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</si>
  <si>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</si>
  <si>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</si>
  <si>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</si>
  <si>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</si>
  <si>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</si>
  <si>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</si>
  <si>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</si>
  <si>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</si>
  <si>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</si>
  <si>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</si>
  <si>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</si>
  <si>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</si>
  <si>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</si>
  <si>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</si>
  <si>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</si>
  <si>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</si>
  <si>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</si>
  <si>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</si>
  <si>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</si>
  <si>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</si>
  <si>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</si>
  <si>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</si>
  <si>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</si>
  <si>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</si>
  <si>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</si>
  <si>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</si>
  <si>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</si>
  <si>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</si>
  <si>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</si>
  <si>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</si>
  <si>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</si>
  <si>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</si>
  <si>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</si>
  <si>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</si>
  <si>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</si>
  <si>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</si>
  <si>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</si>
  <si>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</si>
  <si>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</si>
  <si>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</si>
  <si>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</si>
  <si>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</si>
  <si>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</si>
  <si>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</si>
  <si>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</si>
  <si>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</si>
  <si>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</si>
  <si>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</si>
  <si>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</si>
  <si>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</si>
  <si>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</si>
  <si>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</si>
  <si>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</si>
  <si>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</si>
  <si>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</si>
  <si>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</si>
  <si>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</si>
  <si>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</si>
  <si>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</si>
  <si>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</si>
  <si>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</si>
  <si>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</si>
  <si>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</si>
  <si>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</si>
  <si>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</si>
  <si>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</si>
  <si>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</si>
  <si>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</si>
  <si>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</si>
  <si>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</si>
  <si>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</si>
  <si>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</si>
  <si>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</si>
  <si>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</si>
  <si>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</si>
  <si>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</si>
  <si>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</si>
  <si>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</si>
  <si>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</si>
  <si>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</si>
  <si>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</si>
  <si>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</si>
  <si>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</si>
  <si>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</si>
  <si>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</si>
  <si>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</si>
  <si>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</si>
  <si>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</si>
  <si>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</si>
  <si>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</si>
  <si>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</si>
  <si>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</si>
  <si>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</si>
  <si>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</si>
  <si>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</si>
  <si>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</si>
  <si>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</si>
  <si>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</si>
  <si>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</si>
  <si>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</si>
  <si>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</si>
  <si>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</si>
  <si>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</si>
  <si>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</si>
  <si>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</si>
  <si>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</si>
  <si>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</si>
  <si>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</si>
  <si>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</si>
  <si>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</si>
  <si>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</si>
  <si>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</si>
  <si>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</si>
  <si>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</si>
  <si>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</si>
  <si>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</si>
  <si>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</si>
  <si>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</si>
  <si>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</si>
  <si>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</si>
  <si>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</si>
  <si>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</si>
  <si>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</si>
  <si>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</si>
  <si>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</si>
  <si>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</si>
  <si>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</si>
  <si>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</si>
  <si>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</si>
  <si>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</si>
  <si>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</si>
  <si>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</si>
  <si>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</si>
  <si>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</si>
  <si>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</si>
  <si>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</si>
  <si>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</si>
  <si>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</si>
  <si>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</si>
  <si>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</si>
  <si>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</si>
  <si>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</si>
  <si>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</si>
  <si>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</si>
  <si>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</si>
  <si>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</si>
  <si>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</si>
  <si>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</si>
  <si>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</si>
  <si>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</si>
  <si>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</si>
  <si>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</si>
  <si>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</si>
  <si>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</si>
  <si>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</si>
  <si>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</si>
  <si>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</si>
  <si>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</si>
  <si>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</si>
  <si>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</si>
  <si>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</si>
  <si>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</si>
  <si>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</si>
  <si>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</si>
  <si>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</si>
  <si>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</si>
  <si>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</si>
  <si>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</si>
  <si>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</si>
  <si>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</si>
  <si>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</si>
  <si>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</si>
  <si>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</si>
  <si>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</si>
  <si>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</si>
  <si>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</si>
  <si>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</si>
  <si>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</si>
  <si>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</si>
  <si>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</si>
  <si>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</si>
  <si>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</si>
  <si>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</si>
  <si>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</si>
  <si>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</si>
  <si>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</si>
  <si>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</si>
  <si>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</si>
  <si>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</si>
  <si>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</si>
  <si>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</si>
  <si>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</si>
  <si>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</si>
  <si>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</si>
  <si>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</si>
  <si>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</si>
  <si>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</si>
  <si>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</si>
  <si>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</si>
  <si>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</si>
  <si>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</si>
  <si>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</si>
  <si>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</si>
  <si>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</si>
  <si>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</si>
  <si>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</si>
  <si>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</si>
  <si>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</si>
  <si>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</si>
  <si>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</si>
  <si>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</si>
  <si>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</si>
  <si>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</si>
  <si>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</si>
  <si>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</si>
  <si>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</si>
  <si>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</si>
  <si>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</si>
  <si>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</si>
  <si>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</si>
  <si>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</si>
  <si>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</si>
  <si>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</si>
  <si>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</si>
  <si>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</si>
  <si>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</si>
  <si>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</si>
  <si>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</si>
  <si>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</si>
  <si>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</si>
  <si>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</si>
  <si>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</si>
  <si>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</si>
  <si>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</si>
  <si>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</si>
  <si>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</si>
  <si>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</si>
  <si>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</si>
  <si>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</si>
  <si>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</si>
  <si>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</si>
  <si>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</si>
  <si>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</si>
  <si>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</si>
  <si>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</si>
  <si>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</si>
  <si>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</si>
  <si>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</si>
  <si>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</si>
  <si>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</si>
  <si>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</si>
  <si>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</si>
  <si>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</si>
  <si>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</si>
  <si>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</si>
  <si>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</si>
  <si>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</si>
  <si>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</si>
  <si>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</si>
  <si>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</si>
  <si>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</si>
  <si>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</si>
  <si>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</si>
  <si>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</si>
  <si>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</si>
  <si>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</si>
  <si>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</si>
  <si>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</si>
  <si>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</si>
  <si>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</si>
  <si>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</si>
  <si>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</si>
  <si>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</si>
  <si>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</si>
  <si>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</si>
  <si>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</si>
  <si>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</si>
  <si>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</si>
  <si>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</si>
  <si>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</si>
  <si>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</si>
  <si>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</si>
  <si>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</si>
  <si>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</si>
  <si>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</si>
  <si>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</si>
  <si>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</si>
  <si>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</si>
  <si>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</si>
  <si>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</si>
  <si>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</si>
  <si>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</si>
  <si>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</si>
  <si>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</si>
  <si>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</si>
  <si>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</si>
  <si>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</si>
  <si>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</si>
  <si>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</si>
  <si>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</si>
  <si>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</si>
  <si>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</si>
  <si>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</si>
  <si>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</si>
  <si>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</si>
  <si>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</si>
  <si>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</si>
  <si>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</si>
  <si>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</si>
  <si>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</si>
  <si>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</si>
  <si>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</si>
  <si>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</si>
  <si>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</si>
  <si>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</si>
  <si>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</si>
  <si>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</si>
  <si>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</si>
  <si>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</si>
  <si>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</si>
  <si>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</si>
  <si>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</si>
  <si>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</si>
  <si>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</si>
  <si>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</si>
  <si>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</si>
  <si>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</si>
  <si>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</si>
  <si>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</si>
  <si>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</si>
  <si>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</si>
  <si>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</si>
  <si>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</si>
  <si>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</si>
  <si>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</si>
  <si>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</si>
  <si>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</si>
  <si>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</si>
  <si>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</si>
  <si>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</si>
  <si>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</si>
  <si>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</si>
  <si>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</si>
  <si>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</si>
  <si>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</si>
  <si>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</si>
  <si>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</si>
  <si>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</si>
  <si>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</si>
  <si>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</si>
  <si>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</si>
  <si>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</si>
  <si>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</si>
  <si>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</si>
  <si>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</si>
  <si>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</si>
  <si>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</si>
  <si>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</si>
  <si>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</si>
  <si>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</si>
  <si>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</si>
  <si>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</si>
  <si>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</si>
  <si>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</si>
  <si>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</si>
  <si>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</si>
  <si>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</si>
  <si>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</si>
  <si>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</si>
  <si>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</si>
  <si>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</si>
  <si>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</si>
  <si>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</si>
  <si>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</si>
  <si>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</si>
  <si>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</si>
  <si>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</si>
  <si>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</si>
  <si>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</si>
  <si>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</si>
  <si>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</si>
  <si>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</si>
  <si>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</si>
  <si>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</si>
  <si>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</si>
  <si>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</si>
  <si>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</si>
  <si>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</si>
  <si>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</si>
  <si>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</si>
  <si>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</si>
  <si>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</si>
  <si>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</si>
  <si>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</si>
  <si>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</si>
  <si>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</si>
  <si>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</si>
  <si>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</si>
  <si>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</si>
  <si>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</si>
  <si>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</si>
  <si>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</si>
  <si>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</si>
  <si>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</si>
  <si>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</si>
  <si>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</si>
  <si>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</si>
  <si>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</si>
  <si>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</si>
  <si>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</si>
  <si>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</si>
  <si>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</si>
  <si>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</si>
  <si>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</si>
  <si>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</si>
  <si>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</si>
  <si>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</si>
  <si>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</si>
  <si>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</si>
  <si>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</si>
  <si>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</si>
  <si>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</si>
  <si>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</si>
  <si>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</si>
  <si>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</si>
  <si>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</si>
  <si>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</si>
  <si>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</si>
  <si>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</si>
  <si>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</si>
  <si>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</si>
  <si>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</si>
  <si>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</si>
  <si>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</si>
  <si>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</si>
  <si>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</si>
  <si>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</si>
  <si>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</si>
  <si>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</si>
  <si>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</si>
  <si>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</si>
  <si>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</si>
  <si>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</si>
  <si>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</si>
  <si>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</si>
  <si>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</si>
  <si>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</si>
  <si>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</si>
  <si>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</si>
  <si>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</si>
  <si>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</si>
  <si>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</si>
  <si>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</si>
  <si>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</si>
  <si>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</si>
  <si>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</si>
  <si>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</si>
  <si>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</si>
  <si>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</si>
  <si>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</si>
  <si>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</si>
  <si>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</si>
  <si>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</si>
  <si>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</si>
  <si>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</si>
  <si>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</si>
  <si>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</si>
  <si>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</si>
  <si>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</si>
  <si>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</si>
  <si>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</si>
  <si>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</si>
  <si>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</si>
  <si>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</si>
  <si>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</si>
  <si>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</si>
  <si>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</si>
  <si>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</si>
  <si>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</si>
  <si>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</si>
  <si>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</si>
  <si>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</si>
  <si>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</si>
  <si>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</si>
  <si>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</si>
  <si>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</si>
  <si>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</si>
  <si>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</si>
  <si>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</si>
  <si>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</si>
  <si>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</si>
  <si>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</si>
  <si>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</si>
  <si>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</si>
  <si>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</si>
  <si>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</si>
  <si>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</si>
  <si>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</si>
  <si>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</si>
  <si>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</si>
  <si>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</si>
  <si>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</si>
  <si>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</si>
  <si>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</si>
  <si>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</si>
  <si>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</si>
  <si>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</si>
  <si>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</si>
  <si>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</si>
  <si>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</si>
  <si>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</si>
  <si>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</si>
  <si>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</si>
  <si>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</si>
  <si>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</si>
  <si>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</si>
  <si>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</si>
  <si>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</si>
  <si>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</si>
  <si>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</si>
  <si>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</si>
  <si>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</si>
  <si>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</si>
  <si>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</si>
  <si>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</si>
  <si>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</si>
  <si>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</si>
  <si>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</si>
  <si>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</si>
  <si>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</si>
  <si>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</si>
  <si>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</si>
  <si>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</si>
  <si>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</si>
  <si>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</si>
  <si>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</si>
  <si>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</si>
  <si>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</si>
  <si>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</si>
  <si>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</si>
  <si>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</si>
  <si>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</si>
  <si>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</si>
  <si>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</si>
  <si>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</si>
  <si>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</si>
  <si>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</si>
  <si>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</si>
  <si>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</si>
  <si>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</si>
  <si>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</si>
  <si>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</si>
  <si>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</si>
  <si>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</si>
  <si>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</si>
  <si>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</si>
  <si>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</si>
  <si>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</si>
  <si>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</si>
  <si>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</si>
  <si>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</si>
  <si>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</si>
  <si>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</si>
  <si>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</si>
  <si>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</si>
  <si>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</si>
  <si>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</si>
  <si>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</si>
  <si>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</si>
  <si>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</si>
  <si>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</si>
  <si>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</si>
  <si>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</si>
  <si>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</si>
  <si>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</si>
  <si>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</si>
  <si>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</si>
  <si>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</si>
  <si>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</si>
  <si>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</si>
  <si>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</si>
  <si>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</si>
  <si>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</si>
  <si>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</si>
  <si>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</si>
  <si>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</si>
  <si>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</si>
  <si>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</si>
  <si>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</si>
  <si>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</si>
  <si>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</si>
  <si>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</si>
  <si>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</si>
  <si>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</si>
  <si>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</si>
  <si>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</si>
  <si>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</si>
  <si>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</si>
  <si>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</si>
  <si>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</si>
  <si>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</si>
  <si>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</si>
  <si>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</si>
  <si>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</si>
  <si>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</si>
  <si>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</si>
  <si>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</si>
  <si>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</si>
  <si>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</si>
  <si>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</si>
  <si>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</si>
  <si>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</si>
  <si>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</si>
  <si>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</si>
  <si>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</si>
  <si>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</si>
  <si>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</si>
  <si>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</si>
  <si>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</si>
  <si>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</si>
  <si>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</si>
  <si>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</si>
  <si>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</si>
  <si>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</si>
  <si>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</si>
  <si>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</si>
  <si>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</si>
  <si>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</si>
  <si>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</si>
  <si>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</si>
  <si>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</si>
  <si>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</si>
  <si>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</si>
  <si>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</si>
  <si>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</si>
  <si>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</si>
  <si>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</si>
  <si>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</si>
  <si>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</si>
  <si>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</si>
  <si>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</si>
  <si>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</si>
  <si>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</si>
  <si>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</si>
  <si>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</si>
  <si>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</si>
  <si>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</si>
  <si>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</si>
  <si>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</si>
  <si>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</si>
  <si>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</si>
  <si>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</si>
  <si>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</si>
  <si>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</si>
  <si>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</si>
  <si>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</si>
  <si>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</si>
  <si>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</si>
  <si>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</si>
  <si>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</si>
  <si>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</si>
  <si>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</si>
  <si>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</si>
  <si>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</si>
  <si>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</si>
  <si>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</si>
  <si>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</si>
  <si>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</si>
  <si>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</si>
  <si>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</si>
  <si>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</si>
  <si>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</si>
  <si>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</si>
  <si>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</si>
  <si>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</si>
  <si>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</si>
  <si>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</si>
  <si>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</si>
  <si>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</si>
  <si>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</si>
  <si>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</si>
  <si>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</si>
  <si>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</si>
  <si>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</si>
  <si>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</si>
  <si>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</si>
  <si>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</si>
  <si>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</si>
  <si>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</si>
  <si>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</si>
  <si>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</si>
  <si>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</si>
  <si>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</si>
  <si>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</si>
  <si>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</si>
  <si>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</si>
  <si>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</si>
  <si>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</si>
  <si>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</si>
  <si>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</si>
  <si>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</si>
  <si>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</si>
  <si>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</si>
  <si>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</si>
  <si>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</si>
  <si>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</si>
  <si>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</si>
  <si>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</si>
  <si>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</si>
  <si>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</si>
  <si>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</si>
  <si>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</si>
  <si>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</si>
  <si>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</si>
  <si>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</si>
  <si>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</si>
  <si>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</si>
  <si>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</si>
  <si>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</si>
  <si>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</si>
  <si>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</si>
  <si>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</si>
  <si>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</si>
  <si>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</si>
  <si>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</si>
  <si>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</si>
  <si>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</si>
  <si>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</si>
  <si>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</si>
  <si>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</si>
  <si>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</si>
  <si>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</si>
  <si>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</si>
  <si>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</si>
  <si>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</si>
  <si>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</si>
  <si>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</si>
  <si>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</si>
  <si>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</si>
  <si>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</si>
  <si>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</si>
  <si>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</si>
  <si>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</si>
  <si>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</si>
  <si>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</si>
  <si>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</si>
  <si>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</si>
  <si>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</si>
  <si>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</si>
  <si>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</si>
  <si>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</si>
  <si>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</si>
  <si>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</si>
  <si>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</si>
  <si>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</si>
  <si>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</si>
  <si>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</si>
  <si>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</si>
  <si>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</si>
  <si>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</si>
  <si>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</si>
  <si>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</si>
  <si>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</si>
  <si>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</si>
  <si>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</si>
  <si>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</si>
  <si>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</si>
  <si>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</si>
  <si>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</si>
  <si>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</si>
  <si>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</si>
  <si>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</si>
  <si>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</si>
  <si>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</si>
  <si>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</si>
  <si>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</si>
  <si>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</si>
  <si>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</si>
  <si>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</si>
  <si>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</si>
  <si>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</si>
  <si>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</si>
  <si>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</si>
  <si>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</si>
  <si>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</si>
  <si>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</si>
  <si>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</si>
  <si>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</si>
  <si>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</si>
  <si>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</si>
  <si>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</si>
  <si>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</si>
  <si>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</si>
  <si>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</si>
  <si>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</si>
  <si>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</si>
  <si>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</si>
  <si>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</si>
  <si>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</si>
  <si>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</si>
  <si>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</si>
  <si>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</si>
  <si>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</si>
  <si>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</si>
  <si>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</si>
  <si>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</si>
  <si>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</si>
  <si>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</si>
  <si>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</si>
  <si>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</si>
  <si>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</si>
  <si>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</si>
  <si>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</si>
  <si>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</si>
  <si>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</si>
  <si>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</si>
  <si>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</si>
  <si>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</si>
  <si>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</si>
  <si>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</si>
  <si>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</si>
  <si>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</si>
  <si>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</si>
  <si>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</si>
  <si>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</si>
  <si>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</si>
  <si>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</si>
  <si>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</si>
  <si>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</si>
  <si>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</si>
  <si>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</si>
  <si>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</si>
  <si>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</si>
  <si>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</si>
  <si>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</si>
  <si>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</si>
  <si>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</si>
  <si>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</si>
  <si>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</si>
  <si>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</si>
  <si>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</si>
  <si>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</si>
  <si>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</si>
  <si>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</si>
  <si>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</si>
  <si>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</si>
  <si>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</si>
  <si>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</si>
  <si>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</si>
  <si>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</si>
  <si>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</si>
  <si>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</si>
  <si>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</si>
  <si>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</si>
  <si>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</si>
  <si>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</si>
  <si>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</si>
  <si>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</si>
  <si>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</si>
  <si>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</si>
  <si>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</si>
  <si>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</si>
  <si>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</si>
  <si>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</si>
  <si>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</si>
  <si>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</si>
  <si>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</si>
  <si>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</si>
  <si>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</si>
  <si>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</si>
  <si>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</si>
  <si>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</si>
  <si>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</si>
  <si>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</si>
  <si>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</si>
  <si>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</si>
  <si>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</si>
  <si>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</si>
  <si>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</si>
  <si>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</si>
  <si>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</si>
  <si>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</si>
  <si>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</si>
  <si>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</si>
  <si>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</si>
  <si>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</si>
  <si>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</si>
  <si>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</si>
  <si>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</si>
  <si>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</si>
  <si>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</si>
  <si>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</si>
  <si>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</si>
  <si>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</si>
  <si>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</si>
  <si>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</si>
  <si>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</si>
  <si>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</si>
  <si>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</si>
  <si>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</si>
  <si>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</si>
  <si>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</si>
  <si>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</si>
  <si>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</si>
  <si>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</si>
  <si>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</si>
  <si>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</si>
  <si>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</si>
  <si>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</si>
  <si>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</si>
  <si>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</si>
  <si>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</si>
  <si>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</si>
  <si>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</si>
  <si>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</si>
  <si>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</si>
  <si>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</si>
  <si>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</si>
  <si>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</si>
  <si>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</si>
  <si>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</si>
  <si>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</si>
  <si>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</si>
  <si>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</si>
  <si>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</si>
  <si>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</si>
  <si>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</si>
  <si>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</si>
  <si>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</si>
  <si>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</si>
  <si>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</si>
  <si>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</si>
  <si>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</si>
  <si>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</si>
  <si>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</si>
  <si>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</si>
  <si>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</si>
  <si>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</si>
  <si>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</si>
  <si>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</si>
  <si>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</si>
  <si>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</si>
  <si>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</si>
  <si>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</si>
  <si>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</si>
  <si>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</si>
  <si>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</si>
  <si>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</si>
  <si>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</si>
  <si>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</si>
  <si>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</si>
  <si>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</si>
  <si>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</si>
  <si>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</si>
  <si>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</si>
  <si>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</si>
  <si>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</si>
  <si>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</si>
  <si>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</si>
  <si>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</si>
  <si>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</si>
  <si>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</si>
  <si>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</si>
  <si>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</si>
  <si>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</si>
  <si>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</si>
  <si>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</si>
  <si>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</si>
  <si>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</si>
  <si>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</si>
  <si>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</si>
  <si>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</si>
  <si>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</si>
  <si>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</si>
  <si>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</si>
  <si>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</si>
  <si>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</si>
  <si>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</si>
  <si>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</si>
  <si>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</si>
  <si>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</si>
  <si>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</si>
  <si>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</si>
  <si>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</si>
  <si>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</si>
  <si>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</si>
  <si>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</si>
  <si>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</si>
  <si>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</si>
  <si>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</si>
  <si>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</si>
  <si>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</si>
  <si>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</si>
  <si>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</si>
  <si>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</si>
  <si>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</si>
  <si>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</si>
  <si>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</si>
  <si>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</si>
  <si>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</si>
  <si>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</si>
  <si>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</si>
  <si>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</si>
  <si>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</si>
  <si>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</si>
  <si>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</si>
  <si>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</si>
  <si>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</si>
  <si>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</si>
  <si>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</si>
  <si>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</si>
  <si>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</si>
  <si>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</si>
  <si>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</si>
  <si>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</si>
  <si>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</si>
  <si>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</si>
  <si>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</si>
  <si>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</si>
  <si>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</si>
  <si>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</si>
  <si>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</si>
  <si>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</si>
  <si>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</si>
  <si>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</si>
  <si>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</si>
  <si>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</si>
  <si>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</si>
  <si>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</si>
  <si>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</si>
  <si>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</si>
  <si>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</si>
  <si>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</si>
  <si>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</si>
  <si>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</si>
  <si>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</si>
  <si>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</si>
  <si>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</si>
  <si>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</si>
  <si>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</si>
  <si>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</si>
  <si>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</si>
  <si>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</si>
  <si>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</si>
  <si>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</si>
  <si>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</si>
  <si>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</si>
  <si>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</si>
  <si>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</si>
  <si>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</si>
  <si>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</si>
  <si>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</si>
  <si>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</si>
  <si>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</si>
  <si>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</si>
  <si>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</si>
  <si>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</si>
  <si>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</si>
  <si>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</si>
  <si>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</si>
  <si>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</si>
  <si>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</si>
  <si>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</si>
  <si>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</si>
  <si>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</si>
  <si>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</si>
  <si>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</si>
  <si>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</si>
  <si>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</si>
  <si>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</si>
  <si>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</si>
  <si>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</si>
  <si>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</si>
  <si>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</si>
  <si>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</si>
  <si>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</si>
  <si>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</si>
  <si>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</si>
  <si>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</si>
  <si>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</si>
  <si>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</si>
  <si>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</si>
  <si>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</si>
  <si>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</si>
  <si>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</si>
  <si>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</si>
  <si>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</si>
  <si>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</si>
  <si>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</si>
  <si>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</si>
  <si>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</si>
  <si>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</si>
  <si>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</si>
  <si>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</si>
  <si>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</si>
  <si>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</si>
  <si>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</si>
  <si>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</si>
  <si>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</si>
  <si>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</si>
  <si>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</si>
  <si>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</si>
  <si>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</si>
  <si>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</si>
  <si>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</si>
  <si>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</si>
  <si>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</si>
  <si>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</si>
  <si>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</si>
  <si>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</si>
  <si>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</si>
  <si>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</si>
  <si>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</si>
  <si>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</si>
  <si>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</si>
  <si>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</si>
  <si>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</si>
  <si>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</si>
  <si>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</si>
  <si>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</si>
  <si>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</si>
  <si>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</si>
  <si>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</si>
  <si>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</si>
  <si>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</si>
  <si>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</si>
  <si>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</si>
  <si>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</si>
  <si>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</si>
  <si>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</si>
  <si>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</si>
  <si>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</si>
  <si>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</si>
  <si>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</si>
  <si>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</si>
  <si>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</si>
  <si>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</si>
  <si>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</si>
  <si>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</si>
  <si>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</si>
  <si>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</si>
  <si>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</si>
  <si>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</si>
  <si>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</si>
  <si>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</si>
  <si>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</si>
  <si>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</si>
  <si>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</si>
  <si>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</si>
  <si>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</si>
  <si>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</si>
  <si>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</si>
  <si>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</si>
  <si>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</si>
  <si>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</si>
  <si>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</si>
  <si>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</si>
  <si>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</si>
  <si>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</si>
  <si>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</si>
  <si>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</si>
  <si>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</si>
  <si>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</si>
  <si>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</si>
  <si>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</si>
  <si>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</si>
  <si>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</si>
  <si>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</si>
  <si>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</si>
  <si>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</si>
  <si>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</si>
  <si>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</si>
  <si>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</si>
  <si>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</si>
  <si>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</si>
  <si>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</si>
  <si>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</si>
  <si>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</si>
  <si>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</si>
  <si>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</si>
  <si>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</si>
  <si>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</si>
  <si>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</si>
  <si>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</si>
  <si>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</si>
  <si>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</si>
  <si>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</si>
  <si>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</si>
  <si>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</si>
  <si>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</si>
  <si>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</si>
  <si>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</si>
  <si>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</si>
  <si>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</si>
  <si>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</si>
  <si>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</si>
  <si>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</si>
  <si>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</si>
  <si>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</si>
  <si>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</si>
  <si>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</si>
  <si>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</si>
  <si>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</si>
  <si>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</si>
  <si>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</si>
  <si>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</si>
  <si>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</si>
  <si>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</si>
  <si>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</si>
  <si>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</si>
  <si>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</si>
  <si>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</si>
  <si>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</si>
  <si>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</si>
  <si>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</si>
  <si>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</si>
  <si>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</si>
  <si>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</si>
  <si>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</si>
  <si>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</si>
  <si>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</si>
  <si>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</si>
  <si>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</si>
  <si>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</si>
  <si>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</si>
  <si>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</si>
  <si>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</si>
  <si>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</si>
  <si>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</si>
  <si>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</si>
  <si>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</si>
  <si>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</si>
  <si>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</si>
  <si>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</si>
  <si>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</si>
  <si>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</si>
  <si>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</si>
  <si>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</si>
  <si>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</si>
  <si>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</si>
  <si>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</si>
  <si>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</si>
  <si>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</si>
  <si>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</si>
  <si>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</si>
  <si>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</si>
  <si>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</si>
  <si>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</si>
  <si>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</si>
  <si>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</si>
  <si>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</si>
  <si>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</si>
  <si>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</si>
  <si>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</si>
  <si>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</si>
  <si>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</si>
  <si>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</si>
  <si>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</si>
  <si>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</si>
  <si>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</si>
  <si>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</si>
  <si>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</si>
  <si>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</si>
  <si>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</si>
  <si>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</si>
  <si>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</si>
  <si>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</si>
  <si>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</si>
  <si>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</si>
  <si>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</si>
  <si>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</si>
  <si>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</si>
  <si>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</si>
  <si>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</si>
  <si>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</si>
  <si>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</si>
  <si>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</si>
  <si>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</si>
  <si>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</si>
  <si>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</si>
  <si>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</si>
  <si>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</si>
  <si>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</si>
  <si>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</si>
  <si>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</si>
  <si>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</si>
  <si>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</si>
  <si>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</si>
  <si>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</si>
  <si>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</si>
  <si>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</si>
  <si>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</si>
  <si>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</si>
  <si>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</si>
  <si>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</si>
  <si>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</si>
  <si>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</si>
  <si>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</si>
  <si>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</si>
  <si>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</si>
  <si>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</si>
  <si>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</si>
  <si>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</si>
  <si>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</si>
  <si>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</si>
  <si>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</si>
  <si>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</si>
  <si>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</si>
  <si>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</si>
  <si>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</si>
  <si>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</si>
  <si>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</si>
  <si>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</si>
  <si>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</si>
  <si>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</si>
  <si>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</si>
  <si>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</si>
  <si>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</si>
  <si>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</si>
  <si>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</si>
  <si>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</si>
  <si>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</si>
  <si>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</si>
  <si>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</si>
  <si>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</si>
  <si>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</si>
  <si>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</si>
  <si>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</si>
  <si>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</si>
  <si>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</si>
  <si>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</si>
  <si>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</si>
  <si>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</si>
  <si>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</si>
  <si>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</si>
  <si>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</si>
  <si>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</si>
  <si>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</si>
  <si>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</si>
  <si>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</si>
  <si>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</si>
  <si>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</si>
  <si>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</si>
  <si>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</si>
  <si>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</si>
  <si>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</si>
  <si>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</si>
  <si>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</si>
  <si>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</si>
  <si>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</si>
  <si>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</si>
  <si>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</si>
  <si>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</si>
  <si>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</si>
  <si>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</si>
  <si>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</si>
  <si>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</si>
  <si>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</si>
  <si>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</si>
  <si>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</si>
  <si>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</si>
  <si>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</si>
  <si>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</si>
  <si>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</si>
  <si>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</si>
  <si>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</si>
  <si>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</si>
  <si>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</si>
  <si>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</si>
  <si>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</si>
  <si>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</si>
  <si>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</si>
  <si>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</si>
  <si>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</si>
  <si>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</si>
  <si>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</si>
  <si>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</si>
  <si>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</si>
  <si>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</si>
  <si>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</si>
  <si>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</si>
  <si>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</si>
  <si>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</si>
  <si>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</si>
  <si>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</si>
  <si>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</si>
  <si>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</si>
  <si>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</si>
  <si>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</si>
  <si>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</si>
  <si>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</si>
  <si>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</si>
  <si>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</si>
  <si>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</si>
  <si>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</si>
  <si>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</si>
  <si>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</si>
  <si>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</si>
  <si>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</si>
  <si>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</si>
  <si>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</si>
  <si>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</si>
  <si>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</si>
  <si>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</si>
  <si>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</si>
  <si>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</si>
  <si>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</si>
  <si>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</si>
  <si>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</si>
  <si>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</si>
  <si>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</si>
  <si>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</si>
  <si>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</si>
  <si>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</si>
  <si>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</si>
  <si>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</si>
  <si>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</si>
  <si>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</si>
  <si>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</si>
  <si>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</si>
  <si>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</si>
  <si>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</si>
  <si>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</si>
  <si>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</si>
  <si>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</si>
  <si>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</si>
  <si>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</si>
  <si>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</si>
  <si>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</si>
  <si>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</si>
  <si>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</si>
  <si>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</si>
  <si>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</si>
  <si>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</si>
  <si>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</si>
  <si>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</si>
  <si>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</si>
  <si>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</si>
  <si>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</si>
  <si>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</si>
  <si>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</si>
  <si>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</si>
  <si>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</si>
  <si>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</si>
  <si>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</si>
  <si>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</si>
  <si>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</si>
  <si>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</si>
  <si>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</si>
  <si>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</si>
  <si>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</si>
  <si>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</si>
  <si>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</si>
  <si>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</si>
  <si>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</si>
  <si>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</si>
  <si>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</si>
  <si>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</si>
  <si>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</si>
  <si>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</si>
  <si>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</si>
  <si>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</si>
  <si>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</si>
  <si>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</si>
  <si>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</si>
  <si>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</si>
  <si>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</si>
  <si>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</si>
  <si>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</si>
  <si>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</si>
  <si>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</si>
  <si>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</si>
  <si>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</si>
  <si>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</si>
  <si>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</si>
  <si>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</si>
  <si>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</si>
  <si>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</si>
  <si>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</si>
  <si>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</si>
  <si>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</si>
  <si>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</si>
  <si>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</si>
  <si>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</si>
  <si>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</si>
  <si>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</si>
  <si>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</si>
  <si>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</si>
  <si>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</si>
  <si>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</si>
  <si>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</si>
  <si>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</si>
  <si>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</si>
  <si>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</si>
  <si>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</si>
  <si>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</si>
  <si>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</si>
  <si>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</si>
  <si>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</si>
  <si>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</si>
  <si>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</si>
  <si>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</si>
  <si>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</si>
  <si>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</si>
  <si>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</si>
  <si>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</si>
  <si>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</si>
  <si>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</si>
  <si>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</si>
  <si>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</si>
  <si>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</si>
  <si>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</si>
  <si>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</si>
  <si>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</si>
  <si>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</si>
  <si>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</si>
  <si>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</si>
  <si>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</si>
  <si>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</si>
  <si>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</si>
  <si>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</si>
  <si>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</si>
  <si>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</si>
  <si>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</si>
  <si>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</si>
  <si>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</si>
  <si>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</si>
  <si>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</si>
  <si>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</si>
  <si>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</si>
  <si>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</si>
  <si>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</si>
  <si>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</si>
  <si>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</si>
  <si>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</si>
  <si>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</si>
  <si>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</si>
  <si>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</si>
  <si>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</si>
  <si>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</si>
  <si>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</si>
  <si>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</si>
  <si>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</si>
  <si>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</si>
  <si>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</si>
  <si>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</si>
  <si>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</si>
  <si>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</si>
  <si>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</si>
  <si>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</si>
  <si>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</si>
  <si>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</si>
  <si>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</si>
  <si>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</si>
  <si>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</si>
  <si>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</si>
  <si>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</si>
  <si>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</si>
  <si>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</si>
  <si>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</si>
  <si>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</si>
  <si>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</si>
  <si>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</si>
  <si>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</si>
  <si>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</si>
  <si>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</si>
  <si>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</si>
  <si>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</si>
  <si>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</si>
  <si>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</si>
  <si>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</si>
  <si>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</si>
  <si>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</si>
  <si>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</si>
  <si>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</si>
  <si>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</si>
  <si>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</si>
  <si>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</si>
  <si>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</si>
  <si>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</si>
  <si>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</si>
  <si>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</si>
  <si>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</si>
  <si>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</si>
  <si>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</si>
  <si>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</si>
  <si>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</si>
  <si>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</si>
  <si>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</si>
  <si>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</si>
  <si>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</si>
  <si>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</si>
  <si>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</si>
  <si>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</si>
  <si>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</si>
  <si>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</si>
  <si>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</si>
  <si>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</si>
  <si>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</si>
  <si>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</si>
  <si>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</si>
  <si>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</si>
  <si>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</si>
  <si>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</si>
  <si>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</si>
  <si>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</si>
  <si>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</si>
  <si>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</si>
  <si>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</si>
  <si>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</si>
  <si>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</si>
  <si>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</si>
  <si>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</si>
  <si>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</si>
  <si>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</si>
  <si>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</si>
  <si>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</si>
  <si>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</si>
  <si>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</si>
  <si>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</si>
  <si>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</si>
  <si>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</si>
  <si>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</si>
  <si>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</si>
  <si>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</si>
  <si>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</si>
  <si>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</si>
  <si>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</si>
  <si>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</si>
  <si>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</si>
  <si>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</si>
  <si>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</si>
  <si>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</si>
  <si>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</si>
  <si>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</si>
  <si>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</si>
  <si>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</si>
  <si>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</si>
  <si>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</si>
  <si>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</si>
  <si>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</si>
  <si>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</si>
  <si>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</si>
  <si>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</si>
  <si>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</si>
  <si>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</si>
  <si>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</si>
  <si>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</si>
  <si>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</si>
  <si>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</si>
  <si>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</si>
  <si>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</si>
  <si>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</si>
  <si>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</si>
  <si>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</si>
  <si>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</si>
  <si>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</si>
  <si>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</si>
  <si>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</si>
  <si>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</si>
  <si>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</si>
  <si>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</si>
  <si>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</si>
  <si>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</si>
  <si>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</si>
  <si>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</si>
  <si>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</si>
  <si>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</si>
  <si>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</si>
  <si>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</si>
  <si>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</si>
  <si>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</si>
  <si>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</si>
  <si>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</si>
  <si>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</si>
  <si>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</si>
  <si>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</si>
  <si>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</si>
  <si>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</si>
  <si>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</si>
  <si>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</si>
  <si>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</si>
  <si>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</si>
  <si>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</si>
  <si>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</si>
  <si>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</si>
  <si>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</si>
  <si>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</si>
  <si>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</si>
  <si>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</si>
  <si>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</si>
  <si>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</si>
  <si>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</si>
  <si>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</si>
  <si>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</si>
  <si>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</si>
  <si>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</si>
  <si>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</si>
  <si>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</si>
  <si>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</si>
  <si>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</si>
  <si>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</si>
  <si>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</si>
  <si>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</si>
  <si>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</si>
  <si>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</si>
  <si>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</si>
  <si>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</si>
  <si>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</si>
  <si>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</si>
  <si>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</si>
  <si>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</si>
  <si>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</si>
  <si>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</si>
  <si>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</si>
  <si>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</si>
  <si>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</si>
  <si>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</si>
  <si>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</si>
  <si>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</si>
  <si>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</si>
  <si>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</si>
  <si>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</si>
  <si>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</si>
  <si>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</si>
  <si>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</si>
  <si>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</si>
  <si>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</si>
  <si>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</si>
  <si>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</si>
  <si>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</si>
  <si>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</si>
  <si>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</si>
  <si>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</si>
  <si>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</si>
  <si>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</si>
  <si>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</si>
  <si>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</si>
  <si>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</si>
  <si>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</si>
  <si>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</si>
  <si>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</si>
  <si>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</si>
  <si>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</si>
  <si>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</si>
  <si>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</si>
  <si>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</si>
  <si>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</si>
  <si>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</si>
  <si>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</si>
  <si>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</si>
  <si>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</si>
  <si>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</si>
  <si>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</si>
  <si>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</si>
  <si>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</si>
  <si>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</si>
  <si>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</si>
  <si>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</si>
  <si>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</si>
  <si>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</si>
  <si>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</si>
  <si>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</si>
  <si>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</si>
  <si>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</si>
  <si>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</si>
  <si>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</si>
  <si>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</si>
  <si>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</si>
  <si>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</si>
  <si>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</si>
  <si>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</si>
  <si>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</si>
  <si>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</si>
  <si>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</si>
  <si>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</si>
  <si>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</si>
  <si>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</si>
  <si>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</si>
  <si>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</si>
  <si>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</si>
  <si>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</si>
  <si>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</si>
  <si>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</si>
  <si>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</si>
  <si>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</si>
  <si>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</si>
  <si>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</si>
  <si>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</si>
  <si>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</si>
  <si>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</si>
  <si>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</si>
  <si>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</si>
  <si>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</si>
  <si>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</si>
  <si>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</si>
  <si>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</si>
  <si>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</si>
  <si>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</si>
  <si>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</si>
  <si>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</si>
  <si>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</si>
  <si>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</si>
  <si>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</si>
  <si>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</si>
  <si>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</si>
  <si>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</si>
  <si>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</si>
  <si>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</si>
  <si>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</si>
  <si>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</si>
  <si>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</si>
  <si>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</si>
  <si>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</si>
  <si>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</si>
  <si>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</si>
  <si>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</si>
  <si>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</si>
  <si>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</si>
  <si>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</si>
  <si>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</si>
  <si>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</si>
  <si>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</si>
  <si>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</si>
  <si>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</si>
  <si>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</si>
  <si>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</si>
  <si>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</si>
  <si>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</si>
  <si>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</si>
  <si>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</si>
  <si>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</si>
  <si>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</si>
  <si>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</si>
  <si>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</si>
  <si>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</si>
  <si>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</si>
  <si>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</si>
  <si>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</si>
  <si>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</si>
  <si>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</si>
  <si>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</si>
  <si>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</si>
  <si>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</si>
  <si>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</si>
  <si>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</si>
  <si>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</si>
  <si>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</si>
  <si>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</si>
  <si>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</si>
  <si>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</si>
  <si>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</si>
  <si>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</si>
  <si>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</si>
  <si>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</si>
  <si>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</si>
  <si>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</si>
  <si>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</si>
  <si>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</si>
  <si>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</si>
  <si>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</si>
  <si>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</si>
  <si>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</si>
  <si>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</si>
  <si>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</si>
  <si>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</si>
  <si>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</si>
  <si>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</si>
  <si>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</si>
  <si>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</si>
  <si>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</si>
  <si>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</si>
  <si>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</si>
  <si>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</si>
  <si>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</si>
  <si>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</si>
  <si>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</si>
  <si>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</si>
  <si>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</si>
  <si>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</si>
  <si>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</si>
  <si>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</si>
  <si>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</si>
  <si>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</si>
  <si>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</si>
  <si>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</si>
  <si>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</si>
  <si>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</si>
  <si>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</si>
  <si>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</si>
  <si>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</si>
  <si>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</si>
  <si>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</si>
  <si>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</si>
  <si>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</si>
  <si>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</si>
  <si>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</si>
  <si>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</si>
  <si>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</si>
  <si>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</si>
  <si>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</si>
  <si>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</si>
  <si>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</si>
  <si>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</si>
  <si>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</si>
  <si>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</si>
  <si>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</si>
  <si>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</si>
  <si>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</si>
  <si>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</si>
  <si>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</si>
  <si>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</si>
  <si>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</si>
  <si>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</si>
  <si>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</si>
  <si>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</si>
  <si>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</si>
  <si>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</si>
  <si>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</si>
  <si>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</si>
  <si>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</si>
  <si>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</si>
  <si>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</si>
  <si>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</si>
  <si>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</si>
  <si>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</si>
  <si>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</si>
  <si>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</si>
  <si>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</si>
  <si>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</si>
  <si>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</si>
  <si>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</si>
  <si>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</si>
  <si>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</si>
  <si>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</si>
  <si>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</si>
  <si>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</si>
  <si>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</si>
  <si>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</si>
  <si>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</si>
  <si>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</si>
  <si>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</si>
  <si>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</si>
  <si>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</si>
  <si>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</si>
  <si>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</si>
  <si>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</si>
  <si>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</si>
  <si>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</si>
  <si>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</si>
  <si>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</si>
  <si>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</si>
  <si>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</si>
  <si>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</si>
  <si>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</si>
  <si>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</si>
  <si>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</si>
  <si>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</si>
  <si>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</si>
  <si>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</si>
  <si>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</si>
  <si>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</si>
  <si>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</si>
  <si>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</si>
  <si>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</si>
  <si>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</si>
  <si>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</si>
  <si>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</si>
  <si>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</si>
  <si>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</si>
  <si>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</si>
  <si>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</si>
  <si>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</si>
  <si>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</si>
  <si>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</si>
  <si>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</si>
  <si>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</si>
  <si>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</si>
  <si>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</si>
  <si>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</si>
  <si>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</si>
  <si>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</si>
  <si>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</si>
  <si>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</si>
  <si>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</si>
  <si>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</si>
  <si>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</si>
  <si>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</si>
  <si>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</si>
  <si>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</si>
  <si>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</si>
  <si>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</si>
  <si>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</si>
  <si>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</si>
  <si>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</si>
  <si>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</si>
  <si>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</si>
  <si>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</si>
  <si>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</si>
  <si>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</si>
  <si>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</si>
  <si>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</si>
  <si>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</si>
  <si>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</si>
  <si>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</si>
  <si>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</si>
  <si>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</si>
  <si>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</si>
  <si>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</si>
  <si>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</si>
  <si>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</si>
  <si>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</si>
  <si>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</si>
  <si>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</si>
  <si>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</si>
  <si>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</si>
  <si>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</si>
  <si>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</si>
  <si>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</si>
  <si>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</si>
  <si>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</si>
  <si>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</si>
  <si>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</si>
  <si>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</si>
  <si>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</si>
  <si>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</si>
  <si>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</si>
  <si>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</si>
  <si>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</si>
  <si>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</si>
  <si>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</si>
  <si>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</si>
  <si>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</si>
  <si>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</si>
  <si>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</si>
  <si>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</si>
  <si>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</si>
  <si>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</si>
  <si>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</si>
  <si>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</si>
  <si>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</si>
  <si>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</si>
  <si>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</si>
  <si>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</si>
  <si>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</si>
  <si>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</si>
  <si>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</si>
  <si>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</si>
  <si>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</si>
  <si>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</si>
  <si>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</si>
  <si>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</si>
  <si>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</si>
  <si>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</si>
  <si>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</si>
  <si>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</si>
  <si>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</si>
  <si>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</si>
  <si>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</si>
  <si>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</si>
  <si>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</si>
  <si>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</si>
  <si>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</si>
  <si>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</si>
  <si>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</si>
  <si>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</si>
  <si>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</si>
  <si>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</si>
  <si>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</si>
  <si>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</si>
  <si>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</si>
  <si>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</si>
  <si>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</si>
  <si>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</si>
  <si>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</si>
  <si>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</si>
  <si>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</si>
  <si>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</si>
  <si>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</si>
  <si>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</si>
  <si>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</si>
  <si>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</si>
  <si>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</si>
  <si>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</si>
  <si>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</si>
  <si>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</si>
  <si>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</si>
  <si>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</si>
  <si>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</si>
  <si>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</si>
  <si>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</si>
  <si>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</si>
  <si>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</si>
  <si>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</si>
  <si>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</si>
  <si>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</si>
  <si>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</si>
  <si>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</si>
  <si>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</si>
  <si>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</si>
  <si>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</si>
  <si>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</si>
  <si>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</si>
  <si>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</si>
  <si>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</si>
  <si>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</si>
  <si>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</si>
  <si>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</si>
  <si>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</si>
  <si>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</si>
  <si>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</si>
  <si>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</si>
  <si>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</si>
  <si>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</si>
  <si>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</si>
  <si>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</si>
  <si>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</si>
  <si>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</si>
  <si>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</si>
  <si>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</si>
  <si>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</si>
  <si>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</si>
  <si>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</si>
  <si>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</si>
  <si>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</si>
  <si>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</si>
  <si>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</si>
  <si>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</si>
  <si>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</si>
  <si>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</si>
  <si>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</si>
  <si>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</si>
  <si>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</si>
  <si>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</si>
  <si>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</si>
  <si>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</si>
  <si>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</si>
  <si>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</si>
  <si>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</si>
  <si>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</si>
  <si>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</si>
  <si>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</si>
  <si>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</si>
  <si>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</si>
  <si>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</si>
  <si>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</si>
  <si>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</si>
  <si>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</si>
  <si>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</si>
  <si>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</si>
  <si>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</si>
  <si>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</si>
  <si>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</si>
  <si>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</si>
  <si>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</si>
  <si>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</si>
  <si>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</si>
  <si>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</si>
  <si>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</si>
  <si>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</si>
  <si>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</si>
  <si>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</si>
  <si>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</si>
  <si>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</si>
  <si>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</si>
  <si>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</si>
  <si>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</si>
  <si>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</si>
  <si>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</si>
  <si>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</si>
  <si>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</si>
  <si>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</si>
  <si>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</si>
  <si>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</si>
  <si>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</si>
  <si>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</si>
  <si>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</si>
  <si>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</si>
  <si>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</si>
  <si>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</si>
  <si>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</si>
  <si>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</si>
  <si>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</si>
  <si>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</si>
  <si>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</si>
  <si>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</si>
  <si>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</si>
  <si>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</si>
  <si>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</si>
  <si>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</si>
  <si>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</si>
  <si>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</si>
  <si>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</si>
  <si>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</si>
  <si>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</si>
  <si>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</si>
  <si>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</si>
  <si>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</si>
  <si>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</si>
  <si>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</si>
  <si>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</si>
  <si>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</si>
  <si>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</si>
  <si>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</si>
  <si>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</si>
  <si>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</si>
  <si>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</si>
  <si>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</si>
  <si>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</si>
  <si>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</si>
  <si>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</si>
  <si>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</si>
  <si>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</si>
  <si>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</si>
  <si>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</si>
  <si>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</si>
  <si>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</si>
  <si>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</si>
  <si>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</si>
  <si>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</si>
  <si>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</si>
  <si>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</si>
  <si>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</si>
  <si>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</si>
  <si>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</si>
  <si>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</si>
  <si>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</si>
  <si>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</si>
  <si>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</si>
  <si>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</si>
  <si>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</si>
  <si>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</si>
  <si>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</si>
  <si>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</si>
  <si>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</si>
  <si>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</si>
  <si>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</si>
  <si>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</si>
  <si>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</si>
  <si>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</si>
  <si>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</si>
  <si>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</si>
  <si>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</si>
  <si>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</si>
  <si>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</si>
  <si>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</si>
  <si>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</si>
  <si>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</si>
  <si>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</si>
  <si>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</si>
  <si>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</si>
  <si>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</si>
  <si>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</si>
  <si>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</si>
  <si>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</si>
  <si>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</si>
  <si>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</si>
  <si>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</si>
  <si>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</si>
  <si>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</si>
  <si>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</si>
  <si>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</si>
  <si>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</si>
  <si>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</si>
  <si>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</si>
  <si>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</si>
  <si>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</si>
  <si>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</si>
  <si>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</si>
  <si>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</si>
  <si>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</si>
  <si>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</si>
  <si>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</si>
  <si>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</si>
  <si>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</si>
  <si>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</si>
  <si>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</si>
  <si>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</si>
  <si>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</si>
  <si>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</si>
  <si>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</si>
  <si>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</si>
  <si>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</si>
  <si>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</si>
  <si>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</si>
  <si>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</si>
  <si>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</si>
  <si>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</si>
  <si>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</si>
  <si>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</si>
  <si>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</si>
  <si>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</si>
  <si>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</si>
  <si>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</si>
  <si>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</si>
  <si>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</si>
  <si>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</si>
  <si>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</si>
  <si>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</si>
  <si>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</si>
  <si>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</si>
  <si>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</si>
  <si>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</si>
  <si>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</si>
  <si>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</si>
  <si>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</si>
  <si>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</si>
  <si>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</si>
  <si>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</si>
  <si>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</si>
  <si>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</si>
  <si>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</si>
  <si>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</si>
  <si>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</si>
  <si>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</si>
  <si>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</si>
  <si>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</si>
  <si>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</si>
  <si>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</si>
  <si>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</si>
  <si>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</si>
  <si>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</si>
  <si>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</si>
  <si>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</si>
  <si>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</si>
  <si>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</si>
  <si>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</si>
  <si>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</si>
  <si>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</si>
  <si>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</si>
  <si>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</si>
  <si>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</si>
  <si>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</si>
  <si>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</si>
  <si>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</si>
  <si>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</si>
  <si>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</si>
  <si>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</si>
  <si>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</si>
  <si>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</si>
  <si>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</si>
  <si>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</si>
  <si>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</si>
  <si>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</si>
  <si>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</si>
  <si>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</si>
  <si>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</si>
  <si>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</si>
  <si>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</si>
  <si>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</si>
  <si>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</si>
  <si>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</si>
  <si>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</si>
  <si>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</si>
  <si>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</si>
  <si>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</si>
  <si>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</si>
  <si>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</si>
  <si>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</si>
  <si>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</si>
  <si>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</si>
  <si>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</si>
  <si>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</si>
  <si>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</si>
  <si>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</si>
  <si>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</si>
  <si>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</si>
  <si>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</si>
  <si>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</si>
  <si>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</si>
  <si>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</si>
  <si>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</si>
  <si>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</si>
  <si>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</si>
  <si>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</si>
  <si>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</si>
  <si>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</si>
  <si>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</si>
  <si>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</si>
  <si>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</si>
  <si>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</si>
  <si>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</si>
  <si>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</si>
  <si>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</si>
  <si>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</si>
  <si>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</si>
  <si>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</si>
  <si>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</si>
  <si>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</si>
  <si>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</si>
  <si>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</si>
  <si>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</si>
  <si>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</si>
  <si>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</si>
  <si>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</si>
  <si>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</si>
  <si>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</si>
  <si>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</si>
  <si>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</si>
  <si>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</si>
  <si>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</si>
  <si>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</si>
  <si>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</si>
  <si>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</si>
  <si>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</si>
  <si>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</si>
  <si>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</si>
  <si>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</si>
  <si>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</si>
  <si>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</si>
  <si>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</si>
  <si>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</si>
  <si>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</si>
  <si>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</si>
  <si>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</si>
  <si>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</si>
  <si>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</si>
  <si>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</si>
  <si>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</si>
  <si>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</si>
  <si>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</si>
  <si>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</si>
  <si>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</si>
  <si>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</si>
  <si>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</si>
  <si>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</si>
  <si>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</si>
  <si>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</si>
  <si>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</si>
  <si>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</si>
  <si>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</si>
  <si>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</si>
  <si>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</si>
  <si>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</si>
  <si>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</si>
  <si>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</si>
  <si>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</si>
  <si>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</si>
  <si>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</si>
  <si>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</si>
  <si>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</si>
  <si>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</si>
  <si>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</si>
  <si>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</si>
  <si>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</si>
  <si>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</si>
  <si>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</si>
  <si>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</si>
  <si>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</si>
  <si>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</si>
  <si>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</si>
  <si>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</si>
  <si>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</si>
  <si>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</si>
  <si>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</si>
  <si>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</si>
  <si>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</si>
  <si>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</si>
  <si>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</si>
  <si>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</si>
  <si>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</si>
  <si>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</si>
  <si>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</si>
  <si>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</si>
  <si>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</si>
  <si>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</si>
  <si>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</si>
  <si>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</si>
  <si>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</si>
  <si>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</si>
  <si>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</si>
  <si>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</si>
  <si>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</si>
  <si>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</si>
  <si>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</si>
  <si>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</si>
  <si>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</si>
  <si>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</si>
  <si>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</si>
  <si>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</si>
  <si>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</si>
  <si>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</si>
  <si>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</si>
  <si>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</si>
  <si>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</si>
  <si>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</si>
  <si>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</si>
  <si>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</si>
  <si>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</si>
  <si>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</si>
  <si>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</si>
  <si>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</si>
  <si>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</si>
  <si>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</si>
  <si>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</si>
  <si>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</si>
  <si>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</si>
  <si>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</si>
  <si>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</si>
  <si>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</si>
  <si>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</si>
  <si>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</si>
  <si>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</si>
  <si>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</si>
  <si>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</si>
  <si>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</si>
  <si>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</si>
  <si>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</si>
  <si>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</si>
  <si>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</si>
  <si>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</si>
  <si>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</si>
  <si>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</si>
  <si>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</si>
  <si>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</si>
  <si>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</si>
  <si>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</si>
  <si>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</si>
  <si>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</si>
  <si>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</si>
  <si>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</si>
  <si>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</si>
  <si>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</si>
  <si>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</si>
  <si>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</si>
  <si>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</si>
  <si>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</si>
  <si>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</si>
  <si>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</si>
  <si>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</si>
  <si>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</si>
  <si>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</si>
  <si>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</si>
  <si>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</si>
  <si>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</si>
  <si>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</si>
  <si>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</si>
  <si>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</si>
  <si>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</si>
  <si>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</si>
  <si>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</si>
  <si>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</si>
  <si>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</si>
  <si>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</si>
  <si>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</si>
  <si>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</si>
  <si>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</si>
  <si>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</si>
  <si>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</si>
  <si>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</si>
  <si>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</si>
  <si>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</si>
  <si>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</si>
  <si>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</si>
  <si>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</si>
  <si>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</si>
  <si>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</si>
  <si>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</si>
  <si>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</si>
  <si>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</si>
  <si>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</si>
  <si>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</si>
  <si>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</si>
  <si>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</si>
  <si>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</si>
  <si>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</si>
  <si>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</si>
  <si>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</si>
  <si>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</si>
  <si>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</si>
  <si>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</si>
  <si>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</si>
  <si>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</si>
  <si>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</si>
  <si>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</si>
  <si>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</si>
  <si>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</si>
  <si>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</si>
  <si>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</si>
  <si>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</si>
  <si>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</si>
  <si>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</si>
  <si>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</si>
  <si>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</si>
  <si>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</si>
  <si>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</si>
  <si>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</si>
  <si>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</si>
  <si>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</si>
  <si>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</si>
  <si>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</si>
  <si>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</si>
  <si>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</si>
  <si>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</si>
  <si>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</si>
  <si>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</si>
  <si>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</si>
  <si>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</si>
  <si>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</si>
  <si>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</si>
  <si>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</si>
  <si>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</si>
  <si>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</si>
  <si>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</si>
  <si>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</si>
  <si>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</si>
  <si>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</si>
  <si>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</si>
  <si>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</si>
  <si>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</si>
  <si>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</si>
  <si>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</si>
  <si>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</si>
  <si>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</si>
  <si>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</si>
  <si>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</si>
  <si>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</si>
  <si>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</si>
  <si>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</si>
  <si>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</si>
  <si>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</si>
  <si>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</si>
  <si>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</si>
  <si>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</si>
  <si>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</si>
  <si>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</si>
  <si>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</si>
  <si>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</si>
  <si>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</si>
  <si>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</si>
  <si>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</si>
  <si>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</si>
  <si>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</si>
  <si>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</si>
  <si>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</si>
  <si>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</si>
  <si>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</si>
  <si>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</si>
  <si>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</si>
  <si>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</si>
  <si>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</si>
  <si>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</si>
  <si>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</si>
  <si>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</si>
  <si>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</si>
  <si>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</si>
  <si>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</si>
  <si>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</si>
  <si>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</si>
  <si>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</si>
  <si>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</si>
  <si>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</si>
  <si>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</si>
  <si>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</si>
  <si>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</si>
  <si>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</si>
  <si>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</si>
  <si>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</si>
  <si>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</si>
  <si>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</si>
  <si>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</si>
  <si>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</si>
  <si>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</si>
  <si>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</si>
  <si>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</si>
  <si>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</si>
  <si>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</si>
  <si>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</si>
  <si>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</si>
  <si>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</si>
  <si>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</si>
  <si>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</si>
  <si>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</si>
  <si>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</si>
  <si>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</si>
  <si>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</si>
  <si>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</si>
  <si>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</si>
  <si>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</si>
  <si>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</si>
  <si>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</si>
  <si>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</si>
  <si>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</si>
  <si>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</si>
  <si>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</si>
  <si>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</si>
  <si>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</si>
  <si>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</si>
  <si>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</si>
  <si>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</si>
  <si>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</si>
  <si>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</si>
  <si>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</si>
  <si>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</si>
  <si>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</si>
  <si>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</si>
  <si>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</si>
  <si>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</si>
  <si>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</si>
  <si>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</si>
  <si>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</si>
  <si>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</si>
  <si>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</si>
  <si>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</si>
  <si>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</si>
  <si>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</si>
  <si>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</si>
  <si>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</si>
  <si>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</si>
  <si>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</si>
  <si>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</si>
  <si>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</si>
  <si>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</si>
  <si>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</si>
  <si>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</si>
  <si>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</si>
  <si>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</si>
  <si>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</si>
  <si>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</si>
  <si>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</si>
  <si>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</si>
  <si>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</si>
  <si>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</si>
  <si>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</si>
  <si>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</si>
  <si>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</si>
  <si>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</si>
  <si>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</si>
  <si>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</si>
  <si>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</si>
  <si>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</si>
  <si>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</si>
  <si>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</si>
  <si>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</si>
  <si>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</si>
  <si>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</si>
  <si>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</si>
  <si>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</si>
  <si>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</si>
  <si>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</si>
  <si>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</si>
  <si>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</si>
  <si>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</si>
  <si>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</si>
  <si>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</si>
  <si>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</si>
  <si>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</si>
  <si>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</si>
  <si>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</si>
  <si>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</si>
  <si>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</si>
  <si>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</si>
  <si>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</si>
  <si>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</si>
  <si>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</si>
  <si>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</si>
  <si>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</si>
  <si>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</si>
  <si>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</si>
  <si>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</si>
  <si>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</si>
  <si>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</si>
  <si>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</si>
  <si>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</si>
  <si>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</si>
  <si>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</si>
  <si>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</si>
  <si>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</si>
  <si>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</si>
  <si>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</si>
  <si>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</si>
  <si>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</si>
  <si>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</si>
  <si>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</si>
  <si>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</si>
  <si>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</si>
  <si>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</si>
  <si>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</si>
  <si>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</si>
  <si>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</si>
  <si>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</si>
  <si>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</si>
  <si>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</si>
  <si>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</si>
  <si>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</si>
  <si>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</si>
  <si>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</si>
  <si>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</si>
  <si>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</si>
  <si>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</si>
  <si>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</si>
  <si>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</si>
  <si>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</si>
  <si>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</si>
  <si>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</si>
  <si>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</si>
  <si>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</si>
  <si>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</si>
  <si>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</si>
  <si>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</si>
  <si>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</si>
  <si>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</si>
  <si>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</si>
  <si>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</si>
  <si>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</si>
  <si>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</si>
  <si>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</si>
  <si>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</si>
  <si>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</si>
  <si>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</si>
  <si>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</si>
  <si>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</si>
  <si>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</si>
  <si>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</si>
  <si>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</si>
  <si>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</si>
  <si>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</si>
  <si>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</si>
  <si>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</si>
  <si>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</si>
  <si>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</si>
  <si>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</si>
  <si>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</si>
  <si>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</si>
  <si>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</si>
  <si>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</si>
  <si>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</si>
  <si>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</si>
  <si>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</si>
  <si>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</si>
  <si>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</si>
  <si>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</si>
  <si>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</si>
  <si>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</si>
  <si>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</si>
  <si>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</si>
  <si>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</si>
  <si>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</si>
  <si>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</si>
  <si>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</si>
  <si>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</si>
  <si>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</si>
  <si>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</si>
  <si>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</si>
  <si>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</si>
  <si>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</si>
  <si>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</si>
  <si>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</si>
  <si>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</si>
  <si>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</si>
  <si>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</si>
  <si>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</si>
  <si>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</si>
  <si>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</si>
  <si>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</si>
  <si>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</si>
  <si>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</si>
  <si>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</si>
  <si>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</si>
  <si>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</si>
  <si>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</si>
  <si>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</si>
  <si>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</si>
  <si>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</si>
  <si>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</si>
  <si>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</si>
  <si>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</si>
  <si>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</si>
  <si>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</si>
  <si>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</si>
  <si>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</si>
  <si>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</si>
  <si>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</si>
  <si>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</si>
  <si>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</si>
  <si>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</si>
  <si>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</si>
  <si>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</si>
  <si>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</si>
  <si>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</si>
  <si>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</si>
  <si>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</si>
  <si>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</si>
  <si>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</si>
  <si>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</si>
  <si>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</si>
  <si>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</si>
  <si>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</si>
  <si>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</si>
  <si>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</si>
  <si>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</si>
  <si>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</si>
  <si>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</si>
  <si>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</si>
  <si>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</si>
  <si>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</si>
  <si>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</si>
  <si>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</si>
  <si>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</si>
  <si>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</si>
  <si>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</si>
  <si>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</si>
  <si>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</si>
  <si>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</si>
  <si>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</si>
  <si>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</si>
  <si>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</si>
  <si>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</si>
  <si>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</si>
  <si>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</si>
  <si>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</si>
  <si>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</si>
  <si>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</si>
  <si>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</si>
  <si>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</si>
  <si>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</si>
  <si>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</si>
  <si>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</si>
  <si>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</si>
  <si>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</si>
  <si>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</si>
  <si>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</si>
  <si>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</si>
  <si>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</si>
  <si>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</si>
  <si>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</si>
  <si>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</si>
  <si>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</si>
  <si>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</si>
  <si>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</si>
  <si>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</si>
  <si>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</si>
  <si>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</si>
  <si>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</si>
  <si>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</si>
  <si>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</si>
  <si>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</si>
  <si>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</si>
  <si>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</si>
  <si>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</si>
  <si>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</si>
  <si>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</si>
  <si>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</si>
  <si>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</si>
  <si>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</si>
  <si>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</si>
  <si>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</si>
  <si>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</si>
  <si>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</si>
  <si>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</si>
  <si>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</si>
  <si>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</si>
  <si>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</si>
  <si>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</si>
  <si>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</si>
  <si>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</si>
  <si>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</si>
  <si>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</si>
  <si>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</si>
  <si>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</si>
  <si>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</si>
  <si>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</si>
  <si>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</si>
  <si>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</si>
  <si>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</si>
  <si>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</si>
  <si>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</si>
  <si>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</si>
  <si>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</si>
  <si>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</si>
  <si>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</si>
  <si>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</si>
  <si>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</si>
  <si>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</si>
  <si>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</si>
  <si>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</si>
  <si>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</si>
  <si>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</si>
  <si>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</si>
  <si>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</si>
  <si>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</si>
  <si>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</si>
  <si>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</si>
  <si>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</si>
  <si>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</si>
  <si>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</si>
  <si>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</si>
  <si>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</si>
  <si>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</si>
  <si>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</si>
  <si>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</si>
  <si>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</si>
  <si>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</si>
  <si>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</si>
  <si>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</si>
  <si>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</si>
  <si>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</si>
  <si>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</si>
  <si>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</si>
  <si>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</si>
  <si>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</si>
  <si>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</si>
  <si>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</si>
  <si>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</si>
  <si>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</si>
  <si>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</si>
  <si>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</si>
  <si>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</si>
  <si>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</si>
  <si>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</si>
  <si>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</si>
  <si>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</si>
  <si>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</si>
  <si>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</si>
  <si>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</si>
  <si>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</si>
  <si>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</si>
  <si>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</si>
  <si>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</si>
  <si>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</si>
  <si>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</si>
  <si>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</si>
  <si>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</si>
  <si>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</si>
  <si>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</si>
  <si>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</si>
  <si>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</si>
  <si>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</si>
  <si>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</si>
  <si>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</si>
  <si>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</si>
  <si>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</si>
  <si>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</si>
  <si>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</si>
  <si>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</si>
  <si>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</si>
  <si>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</si>
  <si>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</si>
  <si>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</si>
  <si>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</si>
  <si>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</si>
  <si>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</si>
  <si>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</si>
  <si>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</si>
  <si>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</si>
  <si>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</si>
  <si>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</si>
  <si>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</si>
  <si>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</si>
  <si>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</si>
  <si>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</si>
  <si>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</si>
  <si>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</si>
  <si>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</si>
  <si>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</si>
  <si>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</si>
  <si>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</si>
  <si>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</si>
  <si>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</si>
  <si>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</si>
  <si>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</si>
  <si>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</si>
  <si>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</si>
  <si>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</si>
  <si>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</si>
  <si>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</si>
  <si>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</si>
  <si>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</si>
  <si>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</si>
  <si>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</si>
  <si>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</si>
  <si>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</si>
  <si>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</si>
  <si>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</si>
  <si>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</si>
  <si>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</si>
  <si>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</si>
  <si>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</si>
  <si>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</si>
  <si>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</si>
  <si>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</si>
  <si>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</si>
  <si>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</si>
  <si>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</si>
  <si>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</si>
  <si>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</si>
  <si>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</si>
  <si>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</si>
  <si>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</si>
  <si>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</si>
  <si>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</si>
  <si>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</si>
  <si>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</si>
  <si>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</si>
  <si>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</si>
  <si>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</si>
  <si>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</si>
  <si>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</si>
  <si>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</si>
  <si>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</si>
  <si>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</si>
  <si>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</si>
  <si>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</si>
  <si>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</si>
  <si>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</si>
  <si>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</si>
  <si>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</si>
  <si>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</si>
  <si>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</si>
  <si>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</si>
  <si>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</si>
  <si>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</si>
  <si>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</si>
  <si>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</si>
  <si>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</si>
  <si>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</si>
  <si>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</si>
  <si>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</si>
  <si>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</si>
  <si>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</si>
  <si>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</si>
  <si>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</si>
  <si>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</si>
  <si>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</si>
  <si>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</si>
  <si>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</si>
  <si>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</si>
  <si>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</si>
  <si>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</si>
  <si>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</si>
  <si>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</si>
  <si>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</si>
  <si>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</si>
  <si>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</si>
  <si>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</si>
  <si>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</si>
  <si>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</si>
  <si>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</si>
  <si>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</si>
  <si>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</si>
  <si>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</si>
  <si>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</si>
  <si>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</si>
  <si>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</si>
  <si>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</si>
  <si>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</si>
  <si>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</si>
  <si>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</si>
  <si>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</si>
  <si>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</si>
  <si>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</si>
  <si>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</si>
  <si>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</si>
  <si>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</si>
  <si>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</si>
  <si>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</si>
  <si>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</si>
  <si>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</si>
  <si>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</si>
  <si>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</si>
  <si>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</si>
  <si>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</si>
  <si>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</si>
  <si>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</si>
  <si>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</si>
  <si>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</si>
  <si>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</si>
  <si>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</si>
  <si>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</si>
  <si>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</si>
  <si>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</si>
  <si>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</si>
  <si>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</si>
  <si>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</si>
  <si>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</si>
  <si>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</si>
  <si>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</si>
  <si>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</si>
  <si>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</si>
  <si>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</si>
  <si>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</si>
  <si>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</si>
  <si>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</si>
  <si>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</si>
  <si>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</si>
  <si>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</si>
  <si>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</si>
  <si>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</si>
  <si>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</si>
  <si>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</si>
  <si>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</si>
  <si>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</si>
  <si>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</si>
  <si>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</si>
  <si>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</si>
  <si>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</si>
  <si>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</si>
  <si>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</si>
  <si>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</si>
  <si>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</si>
  <si>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</si>
  <si>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</si>
  <si>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</si>
  <si>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</si>
  <si>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</si>
  <si>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</si>
  <si>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</si>
  <si>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</si>
  <si>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</si>
  <si>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</si>
  <si>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</si>
  <si>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</si>
  <si>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</si>
  <si>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</si>
  <si>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</si>
  <si>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</si>
  <si>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</si>
  <si>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</si>
  <si>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</si>
  <si>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</si>
  <si>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</si>
  <si>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</si>
  <si>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</si>
  <si>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</si>
  <si>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</si>
  <si>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</si>
  <si>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</si>
  <si>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</si>
  <si>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</si>
  <si>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</si>
  <si>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</si>
  <si>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</si>
  <si>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</si>
  <si>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</si>
  <si>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</si>
  <si>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</si>
  <si>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</si>
  <si>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</si>
  <si>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</si>
  <si>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</si>
  <si>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</si>
  <si>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</si>
  <si>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</si>
  <si>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</si>
  <si>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</si>
  <si>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</si>
  <si>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</si>
  <si>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</si>
  <si>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</si>
  <si>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</si>
  <si>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</si>
  <si>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</si>
  <si>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</si>
  <si>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</si>
  <si>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</si>
  <si>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</si>
  <si>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</si>
  <si>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</si>
  <si>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</si>
  <si>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</si>
  <si>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</si>
  <si>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</si>
  <si>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</si>
  <si>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</si>
  <si>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</si>
  <si>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</si>
  <si>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</si>
  <si>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</si>
  <si>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</si>
  <si>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</si>
  <si>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</si>
  <si>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</si>
  <si>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</si>
  <si>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</si>
  <si>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</si>
  <si>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</si>
  <si>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</si>
  <si>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</si>
  <si>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</si>
  <si>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</si>
  <si>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</si>
  <si>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</si>
  <si>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</si>
  <si>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</si>
  <si>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</si>
  <si>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</si>
  <si>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</si>
  <si>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</si>
  <si>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</si>
  <si>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</si>
  <si>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</si>
  <si>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</si>
  <si>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</si>
  <si>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</si>
  <si>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</si>
  <si>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</si>
  <si>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</si>
  <si>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</si>
  <si>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</si>
  <si>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</si>
  <si>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</si>
  <si>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</si>
  <si>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</si>
  <si>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</si>
  <si>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</si>
  <si>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</si>
  <si>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</si>
  <si>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</si>
  <si>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</si>
  <si>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</si>
  <si>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</si>
  <si>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</si>
  <si>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</si>
  <si>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</si>
  <si>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</si>
  <si>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</si>
  <si>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</si>
  <si>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</si>
  <si>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</si>
  <si>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</si>
  <si>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</si>
  <si>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</si>
  <si>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</si>
  <si>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</si>
  <si>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</si>
  <si>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</si>
  <si>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</si>
  <si>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</si>
  <si>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</si>
  <si>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</si>
  <si>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</si>
  <si>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</si>
  <si>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</si>
  <si>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</si>
  <si>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</si>
  <si>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</si>
  <si>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</si>
  <si>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</si>
  <si>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</si>
  <si>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</si>
  <si>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</si>
  <si>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</si>
  <si>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</si>
  <si>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</si>
  <si>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</si>
  <si>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</si>
  <si>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</si>
  <si>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</si>
  <si>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</si>
  <si>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</si>
  <si>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</si>
  <si>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</si>
  <si>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</si>
  <si>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</si>
  <si>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</si>
  <si>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</si>
  <si>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</si>
  <si>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</si>
  <si>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</si>
  <si>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</si>
  <si>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</si>
  <si>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</si>
  <si>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</si>
  <si>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</si>
  <si>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</si>
  <si>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</si>
  <si>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</si>
  <si>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</si>
  <si>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</si>
  <si>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</si>
  <si>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</si>
  <si>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</si>
  <si>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</si>
  <si>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</si>
  <si>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</si>
  <si>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</si>
  <si>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</si>
  <si>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</si>
  <si>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</si>
  <si>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</si>
  <si>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</si>
  <si>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</si>
  <si>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</si>
  <si>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</si>
  <si>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</si>
  <si>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</si>
  <si>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</si>
  <si>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</si>
  <si>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</si>
  <si>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</si>
  <si>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</si>
  <si>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</si>
  <si>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</si>
  <si>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</si>
  <si>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</si>
  <si>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</si>
  <si>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</si>
  <si>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</si>
  <si>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</si>
  <si>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</si>
  <si>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</si>
  <si>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</si>
  <si>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</si>
  <si>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</si>
  <si>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</si>
  <si>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</si>
  <si>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</si>
  <si>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</si>
  <si>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</si>
  <si>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</si>
  <si>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</si>
  <si>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</si>
  <si>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</si>
  <si>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</si>
  <si>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</si>
  <si>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</si>
  <si>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</si>
  <si>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</si>
  <si>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</si>
  <si>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</si>
  <si>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</si>
  <si>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</si>
  <si>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</si>
  <si>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</si>
  <si>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</si>
  <si>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</si>
  <si>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</si>
  <si>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</si>
  <si>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</si>
  <si>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</si>
  <si>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</si>
  <si>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</si>
  <si>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</si>
  <si>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</si>
  <si>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</si>
  <si>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</si>
  <si>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</si>
  <si>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</si>
  <si>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</si>
  <si>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</si>
  <si>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</si>
  <si>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</si>
  <si>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</si>
  <si>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</si>
  <si>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</si>
  <si>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</si>
  <si>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</si>
  <si>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</si>
  <si>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</si>
  <si>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</si>
  <si>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</si>
  <si>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</si>
  <si>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</si>
  <si>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</si>
  <si>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</si>
  <si>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</si>
  <si>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</si>
  <si>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</si>
  <si>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</si>
  <si>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</si>
  <si>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</si>
  <si>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</si>
  <si>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</si>
  <si>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</si>
  <si>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</si>
  <si>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</si>
  <si>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</si>
  <si>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</si>
  <si>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</si>
  <si>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</si>
  <si>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</si>
  <si>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</si>
  <si>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</si>
  <si>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</si>
  <si>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</si>
  <si>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</si>
  <si>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</si>
  <si>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</si>
  <si>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</si>
  <si>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</si>
  <si>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</si>
  <si>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</si>
  <si>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</si>
  <si>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</si>
  <si>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</si>
  <si>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</si>
  <si>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</si>
  <si>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</si>
  <si>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</si>
  <si>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</si>
  <si>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</si>
  <si>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</si>
  <si>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</si>
  <si>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</si>
  <si>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</si>
  <si>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</si>
  <si>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</si>
  <si>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</si>
  <si>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</si>
  <si>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</si>
  <si>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</si>
  <si>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</si>
  <si>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</si>
  <si>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</si>
  <si>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</si>
  <si>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</si>
  <si>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</si>
  <si>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</si>
  <si>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</si>
  <si>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</si>
  <si>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</si>
  <si>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</si>
  <si>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</si>
  <si>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</si>
  <si>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</si>
  <si>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</si>
  <si>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</si>
  <si>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</si>
  <si>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</si>
  <si>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</si>
  <si>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</si>
  <si>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</si>
  <si>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</si>
  <si>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</si>
  <si>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</si>
  <si>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</si>
  <si>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</si>
  <si>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</si>
  <si>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</si>
  <si>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</si>
  <si>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</si>
  <si>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</si>
  <si>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</si>
  <si>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</si>
  <si>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</si>
  <si>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</si>
  <si>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</si>
  <si>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</si>
  <si>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</si>
  <si>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</si>
  <si>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</si>
  <si>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</si>
  <si>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</si>
  <si>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</si>
  <si>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</si>
  <si>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</si>
  <si>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</si>
  <si>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</si>
  <si>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</si>
  <si>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</si>
  <si>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</si>
  <si>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</si>
  <si>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</si>
  <si>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</si>
  <si>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</si>
  <si>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</si>
  <si>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</si>
  <si>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</si>
  <si>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</si>
  <si>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</si>
  <si>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</si>
  <si>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</si>
  <si>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</si>
  <si>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</si>
  <si>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</si>
  <si>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</si>
  <si>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</si>
  <si>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</si>
  <si>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</si>
  <si>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</si>
  <si>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</si>
  <si>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</si>
  <si>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</si>
  <si>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</si>
  <si>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</si>
  <si>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</si>
  <si>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</si>
  <si>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</si>
  <si>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</si>
  <si>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</si>
  <si>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</si>
  <si>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</si>
  <si>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</si>
  <si>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</si>
  <si>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</si>
  <si>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</si>
  <si>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</si>
  <si>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</si>
  <si>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</si>
  <si>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</si>
  <si>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</si>
  <si>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</si>
  <si>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</si>
  <si>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</si>
  <si>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</si>
  <si>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</si>
  <si>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</si>
  <si>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</si>
  <si>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</si>
  <si>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</si>
  <si>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</si>
  <si>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</si>
  <si>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</si>
  <si>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</si>
  <si>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</si>
  <si>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</si>
  <si>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</si>
  <si>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</si>
  <si>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</si>
  <si>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</si>
  <si>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</si>
  <si>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</si>
  <si>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</si>
  <si>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</si>
  <si>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</si>
  <si>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</si>
  <si>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</si>
  <si>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</si>
  <si>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</si>
  <si>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</si>
  <si>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</si>
  <si>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</si>
  <si>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</si>
  <si>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</si>
  <si>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</si>
  <si>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</si>
  <si>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</si>
  <si>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</si>
  <si>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</si>
  <si>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</si>
  <si>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</si>
  <si>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</si>
  <si>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</si>
  <si>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</si>
  <si>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</si>
  <si>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</si>
  <si>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</si>
  <si>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</si>
  <si>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</si>
  <si>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</si>
  <si>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</si>
  <si>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</si>
  <si>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</si>
  <si>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</si>
  <si>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</si>
  <si>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</si>
  <si>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</si>
  <si>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</si>
  <si>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</si>
  <si>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</si>
  <si>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</si>
  <si>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</si>
  <si>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</si>
  <si>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</si>
  <si>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</si>
  <si>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</si>
  <si>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</si>
  <si>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</si>
  <si>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</si>
  <si>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</si>
  <si>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</si>
  <si>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</si>
  <si>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</si>
  <si>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</si>
  <si>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</si>
  <si>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</si>
  <si>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</si>
  <si>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</si>
  <si>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</si>
  <si>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</si>
  <si>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</si>
  <si>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</si>
  <si>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</si>
  <si>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</si>
  <si>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</si>
  <si>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</si>
  <si>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</si>
  <si>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</si>
  <si>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</si>
  <si>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</si>
  <si>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</si>
  <si>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</si>
  <si>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</si>
  <si>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</si>
  <si>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</si>
  <si>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</si>
  <si>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</si>
  <si>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</si>
  <si>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</si>
  <si>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</si>
  <si>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</si>
  <si>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</si>
  <si>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</si>
  <si>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</si>
  <si>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</si>
  <si>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</si>
  <si>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</si>
  <si>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</si>
  <si>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</si>
  <si>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</si>
  <si>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</si>
  <si>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</si>
  <si>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</si>
  <si>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</si>
  <si>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</si>
  <si>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</si>
  <si>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</si>
  <si>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</si>
  <si>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</si>
  <si>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</si>
  <si>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</si>
  <si>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</si>
  <si>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</si>
  <si>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</si>
  <si>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</si>
  <si>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</si>
  <si>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</si>
  <si>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</si>
  <si>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</si>
  <si>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</si>
  <si>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</si>
  <si>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</si>
  <si>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</si>
  <si>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</si>
  <si>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</si>
  <si>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</si>
  <si>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</si>
  <si>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</si>
  <si>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</si>
  <si>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</si>
  <si>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</si>
  <si>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</si>
  <si>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</si>
  <si>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</si>
  <si>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</si>
  <si>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</si>
  <si>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</si>
  <si>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</si>
  <si>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</si>
  <si>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</si>
  <si>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</si>
  <si>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</si>
  <si>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</si>
  <si>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</si>
  <si>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</si>
  <si>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</si>
  <si>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</si>
  <si>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</si>
  <si>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</si>
  <si>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</si>
  <si>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</si>
  <si>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</si>
  <si>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</si>
  <si>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</si>
  <si>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</si>
  <si>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</si>
  <si>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</si>
  <si>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</si>
  <si>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</si>
  <si>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</si>
  <si>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</si>
  <si>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</si>
  <si>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</si>
  <si>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</si>
  <si>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</si>
  <si>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</si>
  <si>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</si>
  <si>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</si>
  <si>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</si>
  <si>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</si>
  <si>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</si>
  <si>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</si>
  <si>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</si>
  <si>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</si>
  <si>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</si>
  <si>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</si>
  <si>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</si>
  <si>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</si>
  <si>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</si>
  <si>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</si>
  <si>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</si>
  <si>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</si>
  <si>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</si>
  <si>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</si>
  <si>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</si>
  <si>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</si>
  <si>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</si>
  <si>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</si>
  <si>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</si>
  <si>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</si>
  <si>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</si>
  <si>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</si>
  <si>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</si>
  <si>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</si>
  <si>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</si>
  <si>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</si>
  <si>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</si>
  <si>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</si>
  <si>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</si>
  <si>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</si>
  <si>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</si>
  <si>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</si>
  <si>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</si>
  <si>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</si>
  <si>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</si>
  <si>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</si>
  <si>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</si>
  <si>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</si>
  <si>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</si>
  <si>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</si>
  <si>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</si>
  <si>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</si>
  <si>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</si>
  <si>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</si>
  <si>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</si>
  <si>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</si>
  <si>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</si>
  <si>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</si>
  <si>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</si>
  <si>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</si>
  <si>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</si>
  <si>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</si>
  <si>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</si>
  <si>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</si>
  <si>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</si>
  <si>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</si>
  <si>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</si>
  <si>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</si>
  <si>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</si>
  <si>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</si>
  <si>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</si>
  <si>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</si>
  <si>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</si>
  <si>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</si>
  <si>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</si>
  <si>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</si>
  <si>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</si>
  <si>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</si>
  <si>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</si>
  <si>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</si>
  <si>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</si>
  <si>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</si>
  <si>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</si>
  <si>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</si>
  <si>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</si>
  <si>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</si>
  <si>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</si>
  <si>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</si>
  <si>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</si>
  <si>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</si>
  <si>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</si>
  <si>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</si>
  <si>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</si>
  <si>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</si>
  <si>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</si>
  <si>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</si>
  <si>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</si>
  <si>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</si>
  <si>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</si>
  <si>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</si>
  <si>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</si>
  <si>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</si>
  <si>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</si>
  <si>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</si>
  <si>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</si>
  <si>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</si>
  <si>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</si>
  <si>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</si>
  <si>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</si>
  <si>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</si>
  <si>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</si>
  <si>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</si>
  <si>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</si>
  <si>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</si>
  <si>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</si>
  <si>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</si>
  <si>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</si>
  <si>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</si>
  <si>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</si>
  <si>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</si>
  <si>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</si>
  <si>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</si>
  <si>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</si>
  <si>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</si>
  <si>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</si>
  <si>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</si>
  <si>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</si>
  <si>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</si>
  <si>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</si>
  <si>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</si>
  <si>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</si>
  <si>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</si>
  <si>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</si>
  <si>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</si>
  <si>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</si>
  <si>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</si>
  <si>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</si>
  <si>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</si>
  <si>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</si>
  <si>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</si>
  <si>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</si>
  <si>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</si>
  <si>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</si>
  <si>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</si>
  <si>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</si>
  <si>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</si>
  <si>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</si>
  <si>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</si>
  <si>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</si>
  <si>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</si>
  <si>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</si>
  <si>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</si>
  <si>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</si>
  <si>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</si>
  <si>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</si>
  <si>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</si>
  <si>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</si>
  <si>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</si>
  <si>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</si>
  <si>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</si>
  <si>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</si>
  <si>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</si>
  <si>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</si>
  <si>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</si>
  <si>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</si>
  <si>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</si>
  <si>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</si>
  <si>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</si>
  <si>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</si>
  <si>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</si>
  <si>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</si>
  <si>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</si>
  <si>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</si>
  <si>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</si>
  <si>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</si>
  <si>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</si>
  <si>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</si>
  <si>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</si>
  <si>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</si>
  <si>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</si>
  <si>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</si>
  <si>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</si>
  <si>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</si>
  <si>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</si>
  <si>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</si>
  <si>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</si>
  <si>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</si>
  <si>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</si>
  <si>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</si>
  <si>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</si>
  <si>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</si>
  <si>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</si>
  <si>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</si>
  <si>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</si>
  <si>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</si>
  <si>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</si>
  <si>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</si>
  <si>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</si>
  <si>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</si>
  <si>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</si>
  <si>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</si>
  <si>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</si>
  <si>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</si>
  <si>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</si>
  <si>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</si>
  <si>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</si>
  <si>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</si>
  <si>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</si>
  <si>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</si>
  <si>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</si>
  <si>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</si>
  <si>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</si>
  <si>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</si>
  <si>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</si>
  <si>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</si>
  <si>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</si>
  <si>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</si>
  <si>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</si>
  <si>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</si>
  <si>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</si>
  <si>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</si>
  <si>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</si>
  <si>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</si>
  <si>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</si>
  <si>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</si>
  <si>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</si>
  <si>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</si>
  <si>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</si>
  <si>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</si>
  <si>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</si>
  <si>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</si>
  <si>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</si>
  <si>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</si>
  <si>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</si>
  <si>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</si>
  <si>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</si>
  <si>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</si>
  <si>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</si>
  <si>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</si>
  <si>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</si>
  <si>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</si>
  <si>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</si>
  <si>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</si>
  <si>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</si>
  <si>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</si>
  <si>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</si>
  <si>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</si>
  <si>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</si>
  <si>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</si>
  <si>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</si>
  <si>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</si>
  <si>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</si>
  <si>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</si>
  <si>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</si>
  <si>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</si>
  <si>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</si>
  <si>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</si>
  <si>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</si>
  <si>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</si>
  <si>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</si>
  <si>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</si>
  <si>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</si>
  <si>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</si>
  <si>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</si>
  <si>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</si>
  <si>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</si>
  <si>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</si>
  <si>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</si>
  <si>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</si>
  <si>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</si>
  <si>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</si>
  <si>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</si>
  <si>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</si>
  <si>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</si>
  <si>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</si>
  <si>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</si>
  <si>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</si>
  <si>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</si>
  <si>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</si>
  <si>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</si>
  <si>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</si>
  <si>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</si>
  <si>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</si>
  <si>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</si>
  <si>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</si>
  <si>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</si>
  <si>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</si>
  <si>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</si>
  <si>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</si>
  <si>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</si>
  <si>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</si>
  <si>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</si>
  <si>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</si>
  <si>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</si>
  <si>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</si>
  <si>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</si>
  <si>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</si>
  <si>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</si>
  <si>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</si>
  <si>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</si>
  <si>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</si>
  <si>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</si>
  <si>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</si>
  <si>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</si>
  <si>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</si>
  <si>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</si>
  <si>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</si>
  <si>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</si>
  <si>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</si>
  <si>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</si>
  <si>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</si>
  <si>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</si>
  <si>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</si>
  <si>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</si>
  <si>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</si>
  <si>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</si>
  <si>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</si>
  <si>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</si>
  <si>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</si>
  <si>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</si>
  <si>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</si>
  <si>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</si>
  <si>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</si>
  <si>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</si>
  <si>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</si>
  <si>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</si>
  <si>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</si>
  <si>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</si>
  <si>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</si>
  <si>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</si>
  <si>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</si>
  <si>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</si>
  <si>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</si>
  <si>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</si>
  <si>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</si>
  <si>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</si>
  <si>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</si>
  <si>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</si>
  <si>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</si>
  <si>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</si>
  <si>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</si>
  <si>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</si>
  <si>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</si>
  <si>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</si>
  <si>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</si>
  <si>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</si>
  <si>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</si>
  <si>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</si>
  <si>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</si>
  <si>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</si>
  <si>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</si>
  <si>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</si>
  <si>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</si>
  <si>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</si>
  <si>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</si>
  <si>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</si>
  <si>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</si>
  <si>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</si>
  <si>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</si>
  <si>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</si>
  <si>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</si>
  <si>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</si>
  <si>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</si>
  <si>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</si>
  <si>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</si>
  <si>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</si>
  <si>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</si>
  <si>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</si>
  <si>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</si>
  <si>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</si>
  <si>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</si>
  <si>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</si>
  <si>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</si>
  <si>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</si>
  <si>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</si>
  <si>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</si>
  <si>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</si>
  <si>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</si>
  <si>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</si>
  <si>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</si>
  <si>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</si>
  <si>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</si>
  <si>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</si>
  <si>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</si>
  <si>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</si>
  <si>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</si>
  <si>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</si>
  <si>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</si>
  <si>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</si>
  <si>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</si>
  <si>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</si>
  <si>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</si>
  <si>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</si>
  <si>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</si>
  <si>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</si>
  <si>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</si>
  <si>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</si>
  <si>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</si>
  <si>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</si>
  <si>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</si>
  <si>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</si>
  <si>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</si>
  <si>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</si>
  <si>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</si>
  <si>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</si>
  <si>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</si>
  <si>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</si>
  <si>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</si>
  <si>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</si>
  <si>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</si>
  <si>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</si>
  <si>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</si>
  <si>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</si>
  <si>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</si>
  <si>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</si>
  <si>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</si>
  <si>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</si>
  <si>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</si>
  <si>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</si>
  <si>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</si>
  <si>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</si>
  <si>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</si>
  <si>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</si>
  <si>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</si>
  <si>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</si>
  <si>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</si>
  <si>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</si>
  <si>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</si>
  <si>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</si>
  <si>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</si>
  <si>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</si>
  <si>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</si>
  <si>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</si>
  <si>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</si>
  <si>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</si>
  <si>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</si>
  <si>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</si>
  <si>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</si>
  <si>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</si>
  <si>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</si>
  <si>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</si>
  <si>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</si>
  <si>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</si>
  <si>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</si>
  <si>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</si>
  <si>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</si>
  <si>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</si>
  <si>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</si>
  <si>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</si>
  <si>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</si>
  <si>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</si>
  <si>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</si>
  <si>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</si>
  <si>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</si>
  <si>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</si>
  <si>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</si>
  <si>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</si>
  <si>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</si>
  <si>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</si>
  <si>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</si>
  <si>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</si>
  <si>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</si>
  <si>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</si>
  <si>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</si>
  <si>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</si>
  <si>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</si>
  <si>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</si>
  <si>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</si>
  <si>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</si>
  <si>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</si>
  <si>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</si>
  <si>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</si>
  <si>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</si>
  <si>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</si>
  <si>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</si>
  <si>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</si>
  <si>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</si>
  <si>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</si>
  <si>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</si>
  <si>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</si>
  <si>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</si>
  <si>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</si>
  <si>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</si>
  <si>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</si>
  <si>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</si>
  <si>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</si>
  <si>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</si>
  <si>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</si>
  <si>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</si>
  <si>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</si>
  <si>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</si>
  <si>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</si>
  <si>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</si>
  <si>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</si>
  <si>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</si>
  <si>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</si>
  <si>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</si>
  <si>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</si>
  <si>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</si>
  <si>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</si>
  <si>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</si>
  <si>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</si>
  <si>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</si>
  <si>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</si>
  <si>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</si>
  <si>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</si>
  <si>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</si>
  <si>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</si>
  <si>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</si>
  <si>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</si>
  <si>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</si>
  <si>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</si>
  <si>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</si>
  <si>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</si>
  <si>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</si>
  <si>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</si>
  <si>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</si>
  <si>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</si>
  <si>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</si>
  <si>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</si>
  <si>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</si>
  <si>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</si>
  <si>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</si>
  <si>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</si>
  <si>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</si>
  <si>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</si>
  <si>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</si>
  <si>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</si>
  <si>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</si>
  <si>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</si>
  <si>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</si>
  <si>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</si>
  <si>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</si>
  <si>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</si>
  <si>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</si>
  <si>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</si>
  <si>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</si>
  <si>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</si>
  <si>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</si>
  <si>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</si>
  <si>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</si>
  <si>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</si>
  <si>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</si>
  <si>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</si>
  <si>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</si>
  <si>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</si>
  <si>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</si>
  <si>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</si>
  <si>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</si>
  <si>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</si>
  <si>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</si>
  <si>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</si>
  <si>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</si>
  <si>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</si>
  <si>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</si>
  <si>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</si>
  <si>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</si>
  <si>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</si>
  <si>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</si>
  <si>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</si>
  <si>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</si>
  <si>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</si>
  <si>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</si>
  <si>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</si>
  <si>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</si>
  <si>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</si>
  <si>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</si>
  <si>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</si>
  <si>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</si>
  <si>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</si>
  <si>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</si>
  <si>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</si>
  <si>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</si>
  <si>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</si>
  <si>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</si>
  <si>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</si>
  <si>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</si>
  <si>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</si>
  <si>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</si>
  <si>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</si>
  <si>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</si>
  <si>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</si>
  <si>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</si>
  <si>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</si>
  <si>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</si>
  <si>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</si>
  <si>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</si>
  <si>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</si>
  <si>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</si>
  <si>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</si>
  <si>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</si>
  <si>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</si>
  <si>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</si>
  <si>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</si>
  <si>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</si>
  <si>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</si>
  <si>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</si>
  <si>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</si>
  <si>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</si>
  <si>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</si>
  <si>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</si>
  <si>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</si>
  <si>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</si>
  <si>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</si>
  <si>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</si>
  <si>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</si>
  <si>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</si>
  <si>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</si>
  <si>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</si>
  <si>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</si>
  <si>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</si>
  <si>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</si>
  <si>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</si>
  <si>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</si>
  <si>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</si>
  <si>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</si>
  <si>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</si>
  <si>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</si>
  <si>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</si>
  <si>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</si>
  <si>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</si>
  <si>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</si>
  <si>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</si>
  <si>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</si>
  <si>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</si>
  <si>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</si>
  <si>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</si>
  <si>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</si>
  <si>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</si>
  <si>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</si>
  <si>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</si>
  <si>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</si>
  <si>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</si>
  <si>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</si>
  <si>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</si>
  <si>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</si>
  <si>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</si>
  <si>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</si>
  <si>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</si>
  <si>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</si>
  <si>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</si>
  <si>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</si>
  <si>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</si>
  <si>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</si>
  <si>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</si>
  <si>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</si>
  <si>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</si>
  <si>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</si>
  <si>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</si>
  <si>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</si>
  <si>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</si>
  <si>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</si>
  <si>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</si>
  <si>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</si>
  <si>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</si>
  <si>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</si>
  <si>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</si>
  <si>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</si>
  <si>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</si>
  <si>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</si>
  <si>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</si>
  <si>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</si>
  <si>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</si>
  <si>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</si>
  <si>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</si>
  <si>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</si>
  <si>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</si>
  <si>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</si>
  <si>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</si>
  <si>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</si>
  <si>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</si>
  <si>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</si>
  <si>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</si>
  <si>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</si>
  <si>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</si>
  <si>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</si>
  <si>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</si>
  <si>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</si>
  <si>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</si>
  <si>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</si>
  <si>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</si>
  <si>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</si>
  <si>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</si>
  <si>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</si>
  <si>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</si>
  <si>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</si>
  <si>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</si>
  <si>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</si>
  <si>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</si>
  <si>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</si>
  <si>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</si>
  <si>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</si>
  <si>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</si>
  <si>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</si>
  <si>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</si>
  <si>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</si>
  <si>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</si>
  <si>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</si>
  <si>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</si>
  <si>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</si>
  <si>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</si>
  <si>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</si>
  <si>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</si>
  <si>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</si>
  <si>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</si>
  <si>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</si>
  <si>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</si>
  <si>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</si>
  <si>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</si>
  <si>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</si>
  <si>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</si>
  <si>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</si>
  <si>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</si>
  <si>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</si>
  <si>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</si>
  <si>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</si>
  <si>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</si>
  <si>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</si>
  <si>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</si>
  <si>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</si>
  <si>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</si>
  <si>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</si>
  <si>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</si>
  <si>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</si>
  <si>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</si>
  <si>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</si>
  <si>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</si>
  <si>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</si>
  <si>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</si>
  <si>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</si>
  <si>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</si>
  <si>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</si>
  <si>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</si>
  <si>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</si>
  <si>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</si>
  <si>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</si>
  <si>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</si>
  <si>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</si>
  <si>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</si>
  <si>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</si>
  <si>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</si>
  <si>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</si>
  <si>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</si>
  <si>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</si>
  <si>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</si>
  <si>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</si>
  <si>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</si>
  <si>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</si>
  <si>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</si>
  <si>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</si>
  <si>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</si>
  <si>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</si>
  <si>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</si>
  <si>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</si>
  <si>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</si>
  <si>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</si>
  <si>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</si>
  <si>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</si>
  <si>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</si>
  <si>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</si>
  <si>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</si>
  <si>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</si>
  <si>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</si>
  <si>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</si>
  <si>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</si>
  <si>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</si>
  <si>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</si>
  <si>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</si>
  <si>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</si>
  <si>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</si>
  <si>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</si>
  <si>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</si>
  <si>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</si>
  <si>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</si>
  <si>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</si>
  <si>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</si>
  <si>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</si>
  <si>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</si>
  <si>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</si>
  <si>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</si>
  <si>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</si>
  <si>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</si>
  <si>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</si>
  <si>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</si>
  <si>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</si>
  <si>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</si>
  <si>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</si>
  <si>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</si>
  <si>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</si>
  <si>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</si>
  <si>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</si>
  <si>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</si>
  <si>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</si>
  <si>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</si>
  <si>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</si>
  <si>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</si>
  <si>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</si>
  <si>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</si>
  <si>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</si>
  <si>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</si>
  <si>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</si>
  <si>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</si>
  <si>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</si>
  <si>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</si>
  <si>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</si>
  <si>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</si>
  <si>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</si>
  <si>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</si>
  <si>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</si>
  <si>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</si>
  <si>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</si>
  <si>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</si>
  <si>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</si>
  <si>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</si>
  <si>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</si>
  <si>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</si>
  <si>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</si>
  <si>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</si>
  <si>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</si>
  <si>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</si>
  <si>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</si>
  <si>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</si>
  <si>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</si>
  <si>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</si>
  <si>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</si>
  <si>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</si>
  <si>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</si>
  <si>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</si>
  <si>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</si>
  <si>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</si>
  <si>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</si>
  <si>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</si>
  <si>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</si>
  <si>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</si>
  <si>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</si>
  <si>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</si>
  <si>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</si>
  <si>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</si>
  <si>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</si>
  <si>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</si>
  <si>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</si>
  <si>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</si>
  <si>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</si>
  <si>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</si>
  <si>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</si>
  <si>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</si>
  <si>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</si>
  <si>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</si>
  <si>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</si>
  <si>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</si>
  <si>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</si>
  <si>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</si>
  <si>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</si>
  <si>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</si>
  <si>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</si>
  <si>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</si>
  <si>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</si>
  <si>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</si>
  <si>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</si>
  <si>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</si>
  <si>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</si>
  <si>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</si>
  <si>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</si>
  <si>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</si>
  <si>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</si>
  <si>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</si>
  <si>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</si>
  <si>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</si>
  <si>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</si>
  <si>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</si>
  <si>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</si>
  <si>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</si>
  <si>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</si>
  <si>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</si>
  <si>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</si>
  <si>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</si>
  <si>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</si>
  <si>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</si>
  <si>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</si>
  <si>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</si>
  <si>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</si>
  <si>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</si>
  <si>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</si>
  <si>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</si>
  <si>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</si>
  <si>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</si>
  <si>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</si>
  <si>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</si>
  <si>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</si>
  <si>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</si>
  <si>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</si>
  <si>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</si>
  <si>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</si>
  <si>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</si>
  <si>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</si>
  <si>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</si>
  <si>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</si>
  <si>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</si>
  <si>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</si>
  <si>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</si>
  <si>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</si>
  <si>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</si>
  <si>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</si>
  <si>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</si>
  <si>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</si>
  <si>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</si>
  <si>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</si>
  <si>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</si>
  <si>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</si>
  <si>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</si>
  <si>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</si>
  <si>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</si>
  <si>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</si>
  <si>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</si>
  <si>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</si>
  <si>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</si>
  <si>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</si>
  <si>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</si>
  <si>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</si>
  <si>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</si>
  <si>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</si>
  <si>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</si>
  <si>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</si>
  <si>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</si>
  <si>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</si>
  <si>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</si>
  <si>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</si>
  <si>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</si>
  <si>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</si>
  <si>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</si>
  <si>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</si>
  <si>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</si>
  <si>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</si>
  <si>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</si>
  <si>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</si>
  <si>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</si>
  <si>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</si>
  <si>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</si>
  <si>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</si>
  <si>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</si>
  <si>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</si>
  <si>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</si>
  <si>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</si>
  <si>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</si>
  <si>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</si>
  <si>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</si>
  <si>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</si>
  <si>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</si>
  <si>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</si>
  <si>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</si>
  <si>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</si>
  <si>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</si>
  <si>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</si>
  <si>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</si>
  <si>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</si>
  <si>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</si>
  <si>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</si>
  <si>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</si>
  <si>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</si>
  <si>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</si>
  <si>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</si>
  <si>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</si>
  <si>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</si>
  <si>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</si>
  <si>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</si>
  <si>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</si>
  <si>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</si>
  <si>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</si>
  <si>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</si>
  <si>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</si>
  <si>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</si>
  <si>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</si>
  <si>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</si>
  <si>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</si>
  <si>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</si>
  <si>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</si>
  <si>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</si>
  <si>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</si>
  <si>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</si>
  <si>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</si>
  <si>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</si>
  <si>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</si>
  <si>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</si>
  <si>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</si>
  <si>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</si>
  <si>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</si>
  <si>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</si>
  <si>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</si>
  <si>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</si>
  <si>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</si>
  <si>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</si>
  <si>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</si>
  <si>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</si>
  <si>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</si>
  <si>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</si>
  <si>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</si>
  <si>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</si>
  <si>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</si>
  <si>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</si>
  <si>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</si>
  <si>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</si>
  <si>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</si>
  <si>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</si>
  <si>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</si>
  <si>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</si>
  <si>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</si>
  <si>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</si>
  <si>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</si>
  <si>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</si>
  <si>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</si>
  <si>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</si>
  <si>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</si>
  <si>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</si>
  <si>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</si>
  <si>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</si>
  <si>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</si>
  <si>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</si>
  <si>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</si>
  <si>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</si>
  <si>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</si>
  <si>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</si>
  <si>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</si>
  <si>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</si>
  <si>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</si>
  <si>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</si>
  <si>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</si>
  <si>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</si>
  <si>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</si>
  <si>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</si>
  <si>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</si>
  <si>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</si>
  <si>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</si>
  <si>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</si>
  <si>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</si>
  <si>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</si>
  <si>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</si>
  <si>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</si>
  <si>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</si>
  <si>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</si>
  <si>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</si>
  <si>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</si>
  <si>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</si>
  <si>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</si>
  <si>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</si>
  <si>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</si>
  <si>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</si>
  <si>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</si>
  <si>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</si>
  <si>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</si>
  <si>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</si>
  <si>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</si>
  <si>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</si>
  <si>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</si>
  <si>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</si>
  <si>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</si>
  <si>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</si>
  <si>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</si>
  <si>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</si>
  <si>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</si>
  <si>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</si>
  <si>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</si>
  <si>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</si>
  <si>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</si>
  <si>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</si>
  <si>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</si>
  <si>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</si>
  <si>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</si>
  <si>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</si>
  <si>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</si>
  <si>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</si>
  <si>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</si>
  <si>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</si>
  <si>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</si>
  <si>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</si>
  <si>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</si>
  <si>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</si>
  <si>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</si>
  <si>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</si>
  <si>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</si>
  <si>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</si>
  <si>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</si>
  <si>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</si>
  <si>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</si>
  <si>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</si>
  <si>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</si>
  <si>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</si>
  <si>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</si>
  <si>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</si>
  <si>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</si>
  <si>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</si>
  <si>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</si>
  <si>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</si>
  <si>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</si>
  <si>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</si>
  <si>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</si>
  <si>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</si>
  <si>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</si>
  <si>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</si>
  <si>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</si>
  <si>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</si>
  <si>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</si>
  <si>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</si>
  <si>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</si>
  <si>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</si>
  <si>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</si>
  <si>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</si>
  <si>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</si>
  <si>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</si>
  <si>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</si>
  <si>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</si>
  <si>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</si>
  <si>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</si>
  <si>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</si>
  <si>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</si>
  <si>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</si>
  <si>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</si>
  <si>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</si>
  <si>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</si>
  <si>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</si>
  <si>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</si>
  <si>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</si>
  <si>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</si>
  <si>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</si>
  <si>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</si>
  <si>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</si>
  <si>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</si>
  <si>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</si>
  <si>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</si>
  <si>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</si>
  <si>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</si>
  <si>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</si>
  <si>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</si>
  <si>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</si>
  <si>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</si>
  <si>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</si>
  <si>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</si>
  <si>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</si>
  <si>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</si>
  <si>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</si>
  <si>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</si>
  <si>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</si>
  <si>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</si>
  <si>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</si>
  <si>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</si>
  <si>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</si>
  <si>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</si>
  <si>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</si>
  <si>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</si>
  <si>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</si>
  <si>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</si>
  <si>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</si>
  <si>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</si>
  <si>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</si>
  <si>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</si>
  <si>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</si>
  <si>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</si>
  <si>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</si>
  <si>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</si>
  <si>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</si>
  <si>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</si>
  <si>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</si>
  <si>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</si>
  <si>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</si>
  <si>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</si>
  <si>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</si>
  <si>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</si>
  <si>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</si>
  <si>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</si>
  <si>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</si>
  <si>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</si>
  <si>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</si>
  <si>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</si>
  <si>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</si>
  <si>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</si>
  <si>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</si>
  <si>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</si>
  <si>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</si>
  <si>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</si>
  <si>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</si>
  <si>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</si>
  <si>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</si>
  <si>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</si>
  <si>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</si>
  <si>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</si>
  <si>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</si>
  <si>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</si>
  <si>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</si>
  <si>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</si>
  <si>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</si>
  <si>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</si>
  <si>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</si>
  <si>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</si>
  <si>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</si>
  <si>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</si>
  <si>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</si>
  <si>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</si>
  <si>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</si>
  <si>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</si>
  <si>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</si>
  <si>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</si>
  <si>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</si>
  <si>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</si>
  <si>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</si>
  <si>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</si>
  <si>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</si>
  <si>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</si>
  <si>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</si>
  <si>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</si>
  <si>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</si>
  <si>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</si>
  <si>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</si>
  <si>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</si>
  <si>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</si>
  <si>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</si>
  <si>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</si>
  <si>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</si>
  <si>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</si>
  <si>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</si>
  <si>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</si>
  <si>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</si>
  <si>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</si>
  <si>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</si>
  <si>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</si>
  <si>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</si>
  <si>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</si>
  <si>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</si>
  <si>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</si>
  <si>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</si>
  <si>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</si>
  <si>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</si>
  <si>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</si>
  <si>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</si>
  <si>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</si>
  <si>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</si>
  <si>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</si>
  <si>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</si>
  <si>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</si>
  <si>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</si>
  <si>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</si>
  <si>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</si>
  <si>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</si>
  <si>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</si>
  <si>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</si>
  <si>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</si>
  <si>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</si>
  <si>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</si>
  <si>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</si>
  <si>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</si>
  <si>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</si>
  <si>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</si>
  <si>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</si>
  <si>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</si>
  <si>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</si>
  <si>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</si>
  <si>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</si>
  <si>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</si>
  <si>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</si>
  <si>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</si>
  <si>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</si>
  <si>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</si>
  <si>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</si>
  <si>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</si>
  <si>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</si>
  <si>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</si>
  <si>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</si>
  <si>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</si>
  <si>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</si>
  <si>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</si>
  <si>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</si>
  <si>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</si>
  <si>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</si>
  <si>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</si>
  <si>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</si>
  <si>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</si>
  <si>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</si>
  <si>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</si>
  <si>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</si>
  <si>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</si>
  <si>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</si>
  <si>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</si>
  <si>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</si>
  <si>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</si>
  <si>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</si>
  <si>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</si>
  <si>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</si>
  <si>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</si>
  <si>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</si>
  <si>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</si>
  <si>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</si>
  <si>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</si>
  <si>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</si>
  <si>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</si>
  <si>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</si>
  <si>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</si>
  <si>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</si>
  <si>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</si>
  <si>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</si>
  <si>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</si>
  <si>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</si>
  <si>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</si>
  <si>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</si>
  <si>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</si>
  <si>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</si>
  <si>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</si>
  <si>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</si>
  <si>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</si>
  <si>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</si>
  <si>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</si>
  <si>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</si>
  <si>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</si>
  <si>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</si>
  <si>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</si>
  <si>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</si>
  <si>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</si>
  <si>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</si>
  <si>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</si>
  <si>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</si>
  <si>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</si>
  <si>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</si>
  <si>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</si>
  <si>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</si>
  <si>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</si>
  <si>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</si>
  <si>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</si>
  <si>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</si>
  <si>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</si>
  <si>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</si>
  <si>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</si>
  <si>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</si>
  <si>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</si>
  <si>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</si>
  <si>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</si>
  <si>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</si>
  <si>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</si>
  <si>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</si>
  <si>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</si>
  <si>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</si>
  <si>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</si>
  <si>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</si>
  <si>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</si>
  <si>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</si>
  <si>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</si>
  <si>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</si>
  <si>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</si>
  <si>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</si>
  <si>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</si>
  <si>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</si>
  <si>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</si>
  <si>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</si>
  <si>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</si>
  <si>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</si>
  <si>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</si>
  <si>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</si>
  <si>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</si>
  <si>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</si>
  <si>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</si>
  <si>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</si>
  <si>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</si>
  <si>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</si>
  <si>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</si>
  <si>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</si>
  <si>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</si>
  <si>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</si>
  <si>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</si>
  <si>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</si>
  <si>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</si>
  <si>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</si>
  <si>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</si>
  <si>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</si>
  <si>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</si>
  <si>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</si>
  <si>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</si>
  <si>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</si>
  <si>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</si>
  <si>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</si>
  <si>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</si>
  <si>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</si>
  <si>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</si>
  <si>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</si>
  <si>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</si>
  <si>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</si>
  <si>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</si>
  <si>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</si>
  <si>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</si>
  <si>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</si>
  <si>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</si>
  <si>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</si>
  <si>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</si>
  <si>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</si>
  <si>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</si>
  <si>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</si>
  <si>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</si>
  <si>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</si>
  <si>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</si>
  <si>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</si>
  <si>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</si>
  <si>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</si>
  <si>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</si>
  <si>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</si>
  <si>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</si>
  <si>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</si>
  <si>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</si>
  <si>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</si>
  <si>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</si>
  <si>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</si>
  <si>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</si>
  <si>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</si>
  <si>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</si>
  <si>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</si>
  <si>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</si>
  <si>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</si>
  <si>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</si>
  <si>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</si>
  <si>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</si>
  <si>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</si>
  <si>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</si>
  <si>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</si>
  <si>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</si>
  <si>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</si>
  <si>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</si>
  <si>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</si>
  <si>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</si>
  <si>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</si>
  <si>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</si>
  <si>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</si>
  <si>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</si>
  <si>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</si>
  <si>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</si>
  <si>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</si>
  <si>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</si>
  <si>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</si>
  <si>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</si>
  <si>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</si>
  <si>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</si>
  <si>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</si>
  <si>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</si>
  <si>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</si>
  <si>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</si>
  <si>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</si>
  <si>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</si>
  <si>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</si>
  <si>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</si>
  <si>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</si>
  <si>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</si>
  <si>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</si>
  <si>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</si>
  <si>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</si>
  <si>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</si>
  <si>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</si>
  <si>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</si>
  <si>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</si>
  <si>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</si>
  <si>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</si>
  <si>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</si>
  <si>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</si>
  <si>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</si>
  <si>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</si>
  <si>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</si>
  <si>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</si>
  <si>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</si>
  <si>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</si>
  <si>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</si>
  <si>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</si>
  <si>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</si>
  <si>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</si>
  <si>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</si>
  <si>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</si>
  <si>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</si>
  <si>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</si>
  <si>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</si>
  <si>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</si>
  <si>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</si>
  <si>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</si>
  <si>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</si>
  <si>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</si>
  <si>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</si>
  <si>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</si>
  <si>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</si>
  <si>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</si>
  <si>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</si>
  <si>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</si>
  <si>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</si>
  <si>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</si>
  <si>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</si>
  <si>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</si>
  <si>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</si>
  <si>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</si>
  <si>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</si>
  <si>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</si>
  <si>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</si>
  <si>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</si>
  <si>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</si>
  <si>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</si>
  <si>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</si>
  <si>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</si>
  <si>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</si>
  <si>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</si>
  <si>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</si>
  <si>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</si>
  <si>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</si>
  <si>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</si>
  <si>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</si>
  <si>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</si>
  <si>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</si>
  <si>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</si>
  <si>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</si>
  <si>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</si>
  <si>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</si>
  <si>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</si>
  <si>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</si>
  <si>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</si>
  <si>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</si>
  <si>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</si>
  <si>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</si>
  <si>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</si>
  <si>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</si>
  <si>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</si>
  <si>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</si>
  <si>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</si>
  <si>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</si>
  <si>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</si>
  <si>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</si>
  <si>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</si>
  <si>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</si>
  <si>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</si>
  <si>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</si>
  <si>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</si>
  <si>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</si>
  <si>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</si>
  <si>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</si>
  <si>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</si>
  <si>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</si>
  <si>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</si>
  <si>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</si>
  <si>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</si>
  <si>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</si>
  <si>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</si>
  <si>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</si>
  <si>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</si>
  <si>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</si>
  <si>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</si>
  <si>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</si>
  <si>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</si>
  <si>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</si>
  <si>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</si>
  <si>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</si>
  <si>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</si>
  <si>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</si>
  <si>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</si>
  <si>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</si>
  <si>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</si>
  <si>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</si>
  <si>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</si>
  <si>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</si>
  <si>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</si>
  <si>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</si>
  <si>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</si>
  <si>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</si>
  <si>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</si>
  <si>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</si>
  <si>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</si>
  <si>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</si>
  <si>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</si>
  <si>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</si>
  <si>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</si>
  <si>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</si>
  <si>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</si>
  <si>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</si>
  <si>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</si>
  <si>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</si>
  <si>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</si>
  <si>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</si>
  <si>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</si>
  <si>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</si>
  <si>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</si>
  <si>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</si>
  <si>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</si>
  <si>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</si>
  <si>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</si>
  <si>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</si>
  <si>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</si>
  <si>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</si>
  <si>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</si>
  <si>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</si>
  <si>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</si>
  <si>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</si>
  <si>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</si>
  <si>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</si>
  <si>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</si>
  <si>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</si>
  <si>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</si>
  <si>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</si>
  <si>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</si>
  <si>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</si>
  <si>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</si>
  <si>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</si>
  <si>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</si>
  <si>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</si>
  <si>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</si>
  <si>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</si>
  <si>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</si>
  <si>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</si>
  <si>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</si>
  <si>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</si>
  <si>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</si>
  <si>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</si>
  <si>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</si>
  <si>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</si>
  <si>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</si>
  <si>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</si>
  <si>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</si>
  <si>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</si>
  <si>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</si>
  <si>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</si>
  <si>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</si>
  <si>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</si>
  <si>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</si>
  <si>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</si>
  <si>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</si>
  <si>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</si>
  <si>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</si>
  <si>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</si>
  <si>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</si>
  <si>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</si>
  <si>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</si>
  <si>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</si>
  <si>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</si>
  <si>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</si>
  <si>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</si>
  <si>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</si>
  <si>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</si>
  <si>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</si>
  <si>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</si>
  <si>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</si>
  <si>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</si>
  <si>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</si>
  <si>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</si>
  <si>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</si>
  <si>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</si>
  <si>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</si>
  <si>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</si>
  <si>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</si>
  <si>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</si>
  <si>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</si>
  <si>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</si>
  <si>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</si>
  <si>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</si>
  <si>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</si>
  <si>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</si>
  <si>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</si>
  <si>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</si>
  <si>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</si>
  <si>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</si>
  <si>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</si>
  <si>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</si>
  <si>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</si>
  <si>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</si>
  <si>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</si>
  <si>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</si>
  <si>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</si>
  <si>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</si>
  <si>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</si>
  <si>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</si>
  <si>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</si>
  <si>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</si>
  <si>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</si>
  <si>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</si>
  <si>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</si>
  <si>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</si>
  <si>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</si>
  <si>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</si>
  <si>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</si>
  <si>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</si>
  <si>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</si>
  <si>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</si>
  <si>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</si>
  <si>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</si>
  <si>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</si>
  <si>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</si>
  <si>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</si>
  <si>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</si>
  <si>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</si>
  <si>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</si>
  <si>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</si>
  <si>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</si>
  <si>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</si>
  <si>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</si>
  <si>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</si>
  <si>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</si>
  <si>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</si>
  <si>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</si>
  <si>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</si>
  <si>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</si>
  <si>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</si>
  <si>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</si>
  <si>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</si>
  <si>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</si>
  <si>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</si>
  <si>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</si>
  <si>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</si>
  <si>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</si>
  <si>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</si>
  <si>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</si>
  <si>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</si>
  <si>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</si>
  <si>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</si>
  <si>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</si>
  <si>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</si>
  <si>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</si>
  <si>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</si>
  <si>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</si>
  <si>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</si>
  <si>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</si>
  <si>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</si>
  <si>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</si>
  <si>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</si>
  <si>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</si>
  <si>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</si>
  <si>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</si>
  <si>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</si>
  <si>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</si>
  <si>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</si>
  <si>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</si>
  <si>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</si>
  <si>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</si>
  <si>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</si>
  <si>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</si>
  <si>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</si>
  <si>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</si>
  <si>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</si>
  <si>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</si>
  <si>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</si>
  <si>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</si>
  <si>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</si>
  <si>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</si>
  <si>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</si>
  <si>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</si>
  <si>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</si>
  <si>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</si>
  <si>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</si>
  <si>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</si>
  <si>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</si>
  <si>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</si>
  <si>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</si>
  <si>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</si>
  <si>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</si>
  <si>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</si>
  <si>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</si>
  <si>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</si>
  <si>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</si>
  <si>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</si>
  <si>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</si>
  <si>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</si>
  <si>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</si>
  <si>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</si>
  <si>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</si>
  <si>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</si>
  <si>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</si>
  <si>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</si>
  <si>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</si>
  <si>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</si>
  <si>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</si>
  <si>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</si>
  <si>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</si>
  <si>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</si>
  <si>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</si>
  <si>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</si>
  <si>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</si>
  <si>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</si>
  <si>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</si>
  <si>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</si>
  <si>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</si>
  <si>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</si>
  <si>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</si>
  <si>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</si>
  <si>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</si>
  <si>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</si>
  <si>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</si>
  <si>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</si>
  <si>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</si>
  <si>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</si>
  <si>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</si>
  <si>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</si>
  <si>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</si>
  <si>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</si>
  <si>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</si>
  <si>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</si>
  <si>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</si>
  <si>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</si>
  <si>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</si>
  <si>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</si>
  <si>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</si>
  <si>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</si>
  <si>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</si>
  <si>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</si>
  <si>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</si>
  <si>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</si>
  <si>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</si>
  <si>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</si>
  <si>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</si>
  <si>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</si>
  <si>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</si>
  <si>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</si>
  <si>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</si>
  <si>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</si>
  <si>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</si>
  <si>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</si>
  <si>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</si>
  <si>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</si>
  <si>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</si>
  <si>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</si>
  <si>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</si>
  <si>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</si>
  <si>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</si>
  <si>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</si>
  <si>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</si>
  <si>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</si>
  <si>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</si>
  <si>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</si>
  <si>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</si>
  <si>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</si>
  <si>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</si>
  <si>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</si>
  <si>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</si>
  <si>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</si>
  <si>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</si>
  <si>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</si>
  <si>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</si>
  <si>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</si>
  <si>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</si>
  <si>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</si>
  <si>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</si>
  <si>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</si>
  <si>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</si>
  <si>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</si>
  <si>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</si>
  <si>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</si>
  <si>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</si>
  <si>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</si>
  <si>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</si>
  <si>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</si>
  <si>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</si>
  <si>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</si>
  <si>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</si>
  <si>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</si>
  <si>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</si>
  <si>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</si>
  <si>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</si>
  <si>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</si>
  <si>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</si>
  <si>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</si>
  <si>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</si>
  <si>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</si>
  <si>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</si>
  <si>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</si>
  <si>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</si>
  <si>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</si>
  <si>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</si>
  <si>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</si>
  <si>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</si>
  <si>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</si>
  <si>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</si>
  <si>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</si>
  <si>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</si>
  <si>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</si>
  <si>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</si>
  <si>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</si>
  <si>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</si>
  <si>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</si>
  <si>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</si>
  <si>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</si>
  <si>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</si>
  <si>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</si>
  <si>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</si>
  <si>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</si>
  <si>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</si>
  <si>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</si>
  <si>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</si>
  <si>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</si>
  <si>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</si>
  <si>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</si>
  <si>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</si>
  <si>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</si>
  <si>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</si>
  <si>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</si>
  <si>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</si>
  <si>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</si>
  <si>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</si>
  <si>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</si>
  <si>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</si>
  <si>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</si>
  <si>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</si>
  <si>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</si>
  <si>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</si>
  <si>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</si>
  <si>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</si>
  <si>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</si>
  <si>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</si>
  <si>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</si>
  <si>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</si>
  <si>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</si>
  <si>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</si>
  <si>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</si>
  <si>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</si>
  <si>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</si>
  <si>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</si>
  <si>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</si>
  <si>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</si>
  <si>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</si>
  <si>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</si>
  <si>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</si>
  <si>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</si>
  <si>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</si>
  <si>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</si>
  <si>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</si>
  <si>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</si>
  <si>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</si>
  <si>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</si>
  <si>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</si>
  <si>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</si>
  <si>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</si>
  <si>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</si>
  <si>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</si>
  <si>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</si>
  <si>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</si>
  <si>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</si>
  <si>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</si>
  <si>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</si>
  <si>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</si>
  <si>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</si>
  <si>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</si>
  <si>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</si>
  <si>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</si>
  <si>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</si>
  <si>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</si>
  <si>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</si>
  <si>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</si>
  <si>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</si>
  <si>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</si>
  <si>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</si>
  <si>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</si>
  <si>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</si>
  <si>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</si>
  <si>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</si>
  <si>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</si>
  <si>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</si>
  <si>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</si>
  <si>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</si>
  <si>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</si>
  <si>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</si>
  <si>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</si>
  <si>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</si>
  <si>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</si>
  <si>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</si>
  <si>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</si>
  <si>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</si>
  <si>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</si>
  <si>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</si>
  <si>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</si>
  <si>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</si>
  <si>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</si>
  <si>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</si>
  <si>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</si>
  <si>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</si>
  <si>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</si>
  <si>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</si>
  <si>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</si>
  <si>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</si>
  <si>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</si>
  <si>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</si>
  <si>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</si>
  <si>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</si>
  <si>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</si>
  <si>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</si>
  <si>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</si>
  <si>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</si>
  <si>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</si>
  <si>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</si>
  <si>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</si>
  <si>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</si>
  <si>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</si>
  <si>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</si>
  <si>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</si>
  <si>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</si>
  <si>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</si>
  <si>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</si>
  <si>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</si>
  <si>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</si>
  <si>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</si>
  <si>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</si>
  <si>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</si>
  <si>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</si>
  <si>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</si>
  <si>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</si>
  <si>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</si>
  <si>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</si>
  <si>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</si>
  <si>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</si>
  <si>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</si>
  <si>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</si>
  <si>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</si>
  <si>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</si>
  <si>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</si>
  <si>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</si>
  <si>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</si>
  <si>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</si>
  <si>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</si>
  <si>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</si>
  <si>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</si>
  <si>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</si>
  <si>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</si>
  <si>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</si>
  <si>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</si>
  <si>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</si>
  <si>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</si>
  <si>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</si>
  <si>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</si>
  <si>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</si>
  <si>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</si>
  <si>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</si>
  <si>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</si>
  <si>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</si>
  <si>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</si>
  <si>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</si>
  <si>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</si>
  <si>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</si>
  <si>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</si>
  <si>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</si>
  <si>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</si>
  <si>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</si>
  <si>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</si>
  <si>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</si>
  <si>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</si>
  <si>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</si>
  <si>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</si>
  <si>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</si>
  <si>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</si>
  <si>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</si>
  <si>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</si>
  <si>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</si>
  <si>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</si>
  <si>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</si>
  <si>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</si>
  <si>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</si>
  <si>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</si>
  <si>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</si>
  <si>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</si>
  <si>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</si>
  <si>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</si>
  <si>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</si>
  <si>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</si>
  <si>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</si>
  <si>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</si>
  <si>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</si>
  <si>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</si>
  <si>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</si>
  <si>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</si>
  <si>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</si>
  <si>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</si>
  <si>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</si>
  <si>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</si>
  <si>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</si>
  <si>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</si>
  <si>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</si>
  <si>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</si>
  <si>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</si>
  <si>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</si>
  <si>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</si>
  <si>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</si>
  <si>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</si>
  <si>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</si>
  <si>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</si>
  <si>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</si>
  <si>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</si>
  <si>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</si>
  <si>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</si>
  <si>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</si>
  <si>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</si>
  <si>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</si>
  <si>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</si>
  <si>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</si>
  <si>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</si>
  <si>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</si>
  <si>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</si>
  <si>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</si>
  <si>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</si>
  <si>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</si>
  <si>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</si>
  <si>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</si>
  <si>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</si>
  <si>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</si>
  <si>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</si>
  <si>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</si>
  <si>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</si>
  <si>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</si>
  <si>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</si>
  <si>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</si>
  <si>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</si>
  <si>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</si>
  <si>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</si>
  <si>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</si>
  <si>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</si>
  <si>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</si>
  <si>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</si>
  <si>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</si>
  <si>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</si>
  <si>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</si>
  <si>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</si>
  <si>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</si>
  <si>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</si>
  <si>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</si>
  <si>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</si>
  <si>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</si>
  <si>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</si>
  <si>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</si>
  <si>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</si>
  <si>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</si>
  <si>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</si>
  <si>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</si>
  <si>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</si>
  <si>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</si>
  <si>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</si>
  <si>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</si>
  <si>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</si>
  <si>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</si>
  <si>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</si>
  <si>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</si>
  <si>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</si>
  <si>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</si>
  <si>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</si>
  <si>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</si>
  <si>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</si>
  <si>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</si>
  <si>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</si>
  <si>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</si>
  <si>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</si>
  <si>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</si>
  <si>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</si>
  <si>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</si>
  <si>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</si>
  <si>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</si>
  <si>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</si>
  <si>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</si>
  <si>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</si>
  <si>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</si>
  <si>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</si>
  <si>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</si>
  <si>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</si>
  <si>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</si>
  <si>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</si>
  <si>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</si>
  <si>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</si>
  <si>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</si>
  <si>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</si>
  <si>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</si>
  <si>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</si>
  <si>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</si>
  <si>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</si>
  <si>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</si>
  <si>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</si>
  <si>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</si>
  <si>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</si>
  <si>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</si>
  <si>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</si>
  <si>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</si>
  <si>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</si>
  <si>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</si>
  <si>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</si>
  <si>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</si>
  <si>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</si>
  <si>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</si>
  <si>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</si>
  <si>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</si>
  <si>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</si>
  <si>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</si>
  <si>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</si>
  <si>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</si>
  <si>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</si>
  <si>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</si>
  <si>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</si>
  <si>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</si>
  <si>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</si>
  <si>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</si>
  <si>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</si>
  <si>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</si>
  <si>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</si>
  <si>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</si>
  <si>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</si>
  <si>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</si>
  <si>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</si>
  <si>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</si>
  <si>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</si>
  <si>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</si>
  <si>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</si>
  <si>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</si>
  <si>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</si>
  <si>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</si>
  <si>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</si>
  <si>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</si>
  <si>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</si>
  <si>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</si>
  <si>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</si>
  <si>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</si>
  <si>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</si>
  <si>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</si>
  <si>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</si>
  <si>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</si>
  <si>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</si>
  <si>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</si>
  <si>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</si>
  <si>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</si>
  <si>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</si>
  <si>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</si>
  <si>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</si>
  <si>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</si>
  <si>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</si>
  <si>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</si>
  <si>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</si>
  <si>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</si>
  <si>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</si>
  <si>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</si>
  <si>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</si>
  <si>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</si>
  <si>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</si>
  <si>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</si>
  <si>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</si>
  <si>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</si>
  <si>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</si>
  <si>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</si>
  <si>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</si>
  <si>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</si>
  <si>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</si>
  <si>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</si>
  <si>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</si>
  <si>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</si>
  <si>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</si>
  <si>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</si>
  <si>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</si>
  <si>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</si>
  <si>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</si>
  <si>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</si>
  <si>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</si>
  <si>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</si>
  <si>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</si>
  <si>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</si>
  <si>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</si>
  <si>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</si>
  <si>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</si>
  <si>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</si>
  <si>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</si>
  <si>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</si>
  <si>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</si>
  <si>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</si>
  <si>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</si>
  <si>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</si>
  <si>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</si>
  <si>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</si>
  <si>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</si>
  <si>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</si>
  <si>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</si>
  <si>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</si>
  <si>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</si>
  <si>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</si>
  <si>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</si>
  <si>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</si>
  <si>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</si>
  <si>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</si>
  <si>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</si>
  <si>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</si>
  <si>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</si>
  <si>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</si>
  <si>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</si>
  <si>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</si>
  <si>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</si>
  <si>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</si>
  <si>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</si>
  <si>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</si>
  <si>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</si>
  <si>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</si>
  <si>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</si>
  <si>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</si>
  <si>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</si>
  <si>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</si>
  <si>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</si>
  <si>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</si>
  <si>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</si>
  <si>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</si>
  <si>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</si>
  <si>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</si>
  <si>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</si>
  <si>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</si>
  <si>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</si>
  <si>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</si>
  <si>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</si>
  <si>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</si>
  <si>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</si>
  <si>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</si>
  <si>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</si>
  <si>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</si>
  <si>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</si>
  <si>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</si>
  <si>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</si>
  <si>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</si>
  <si>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</si>
  <si>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</si>
  <si>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</si>
  <si>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</si>
  <si>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</si>
  <si>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</si>
  <si>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</si>
  <si>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</si>
  <si>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</si>
  <si>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</si>
  <si>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</si>
  <si>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</si>
  <si>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</si>
  <si>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</si>
  <si>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</si>
  <si>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</si>
  <si>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</si>
  <si>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</si>
  <si>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</si>
  <si>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</si>
  <si>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</si>
  <si>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</si>
  <si>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</si>
  <si>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</si>
  <si>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</si>
  <si>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</si>
  <si>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</si>
  <si>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</si>
  <si>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</si>
  <si>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</si>
  <si>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</si>
  <si>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</si>
  <si>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</si>
  <si>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</si>
  <si>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</si>
  <si>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</si>
  <si>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</si>
  <si>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</si>
  <si>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</si>
  <si>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</si>
  <si>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</si>
  <si>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</si>
  <si>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</si>
  <si>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</si>
  <si>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</si>
  <si>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</si>
  <si>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</si>
  <si>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</si>
  <si>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</si>
  <si>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</si>
  <si>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</si>
  <si>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</si>
  <si>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</si>
  <si>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</si>
  <si>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</si>
  <si>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</si>
  <si>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</si>
  <si>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</si>
  <si>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</si>
  <si>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</si>
  <si>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</si>
  <si>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</si>
  <si>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</si>
  <si>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</si>
  <si>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</si>
  <si>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</si>
  <si>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</si>
  <si>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</si>
  <si>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</si>
  <si>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</si>
  <si>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</si>
  <si>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</si>
  <si>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</si>
  <si>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</si>
  <si>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</si>
  <si>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</si>
  <si>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</si>
  <si>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</si>
  <si>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</si>
  <si>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</si>
  <si>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</si>
  <si>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</si>
  <si>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</si>
  <si>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</si>
  <si>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</si>
  <si>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</si>
  <si>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</si>
  <si>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</si>
  <si>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</si>
  <si>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</si>
  <si>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</si>
  <si>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</si>
  <si>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</si>
  <si>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</si>
  <si>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</si>
  <si>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</si>
  <si>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</si>
  <si>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</si>
  <si>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</si>
  <si>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</si>
  <si>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</si>
  <si>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</si>
  <si>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</si>
  <si>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</si>
  <si>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</si>
  <si>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</si>
  <si>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</si>
  <si>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</si>
  <si>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</si>
  <si>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</si>
  <si>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</si>
  <si>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</si>
  <si>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</si>
  <si>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</si>
  <si>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</si>
  <si>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</si>
  <si>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</si>
  <si>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</si>
  <si>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</si>
  <si>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</si>
  <si>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</si>
  <si>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</si>
  <si>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</si>
  <si>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</si>
  <si>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</si>
  <si>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</si>
  <si>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</si>
  <si>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</si>
  <si>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</si>
  <si>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</si>
  <si>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</si>
  <si>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</si>
  <si>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</si>
  <si>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</si>
  <si>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</si>
  <si>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</si>
  <si>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</si>
  <si>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</si>
  <si>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</si>
  <si>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</si>
  <si>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</si>
  <si>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</si>
  <si>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</si>
  <si>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</si>
  <si>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</si>
  <si>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</si>
  <si>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</si>
  <si>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</si>
  <si>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</si>
  <si>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</si>
  <si>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</si>
  <si>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</si>
  <si>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</si>
  <si>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</si>
  <si>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</si>
  <si>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</si>
  <si>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</si>
  <si>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</si>
  <si>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</si>
  <si>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</si>
  <si>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</si>
  <si>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</si>
  <si>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</si>
  <si>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</si>
  <si>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</si>
  <si>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</si>
  <si>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</si>
  <si>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</si>
  <si>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</si>
  <si>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</si>
  <si>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</si>
  <si>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</si>
  <si>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</si>
  <si>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</si>
  <si>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</si>
  <si>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</si>
  <si>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</si>
  <si>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</si>
  <si>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</si>
  <si>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</si>
  <si>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</si>
  <si>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</si>
  <si>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</si>
  <si>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</si>
  <si>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</si>
  <si>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</si>
  <si>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</si>
  <si>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</si>
  <si>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</si>
  <si>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</si>
  <si>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</si>
  <si>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</si>
  <si>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</si>
  <si>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</si>
  <si>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</si>
  <si>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</si>
  <si>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</si>
  <si>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</si>
  <si>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</si>
  <si>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</si>
  <si>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</si>
  <si>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</si>
  <si>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</si>
  <si>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</si>
  <si>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</si>
  <si>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</si>
  <si>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</si>
  <si>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</si>
  <si>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</si>
  <si>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</si>
  <si>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</si>
  <si>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</si>
  <si>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</si>
  <si>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</si>
  <si>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</si>
  <si>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</si>
  <si>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</si>
  <si>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</si>
  <si>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</si>
  <si>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</si>
  <si>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</si>
  <si>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</si>
  <si>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</si>
  <si>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</si>
  <si>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</si>
  <si>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</si>
  <si>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</si>
  <si>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</si>
  <si>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</si>
  <si>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</si>
  <si>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</si>
  <si>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</si>
  <si>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</si>
  <si>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</si>
  <si>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</si>
  <si>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</si>
  <si>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</si>
  <si>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</si>
  <si>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</si>
  <si>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</si>
  <si>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</si>
  <si>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</si>
  <si>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</si>
  <si>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</si>
  <si>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</si>
  <si>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</si>
  <si>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</si>
  <si>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</si>
  <si>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</si>
  <si>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</si>
  <si>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</si>
  <si>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</si>
  <si>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</si>
  <si>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</si>
  <si>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</si>
  <si>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</si>
  <si>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</si>
  <si>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</si>
  <si>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</si>
  <si>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</si>
  <si>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</si>
  <si>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</si>
  <si>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</si>
  <si>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</si>
  <si>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</si>
  <si>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</si>
  <si>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</si>
  <si>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</si>
  <si>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</si>
  <si>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</si>
  <si>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</si>
  <si>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</si>
  <si>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</si>
  <si>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</si>
  <si>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</si>
  <si>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</si>
  <si>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</si>
  <si>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</si>
  <si>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</si>
  <si>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</si>
  <si>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</si>
  <si>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</si>
  <si>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</si>
  <si>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</si>
  <si>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</si>
  <si>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</si>
  <si>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</si>
  <si>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</si>
  <si>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</si>
  <si>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</si>
  <si>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</si>
  <si>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</si>
  <si>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</si>
  <si>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</si>
  <si>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</si>
  <si>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</si>
  <si>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</si>
  <si>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</si>
  <si>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</si>
  <si>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</si>
  <si>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</si>
  <si>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</si>
  <si>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</si>
  <si>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</si>
  <si>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</si>
  <si>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</si>
  <si>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</si>
  <si>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</si>
  <si>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</si>
  <si>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</si>
  <si>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</si>
  <si>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</si>
  <si>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</si>
  <si>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</si>
  <si>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</si>
  <si>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</si>
  <si>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</si>
  <si>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</si>
  <si>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</si>
  <si>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</si>
  <si>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</si>
  <si>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</si>
  <si>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</si>
  <si>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</si>
  <si>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</si>
  <si>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</si>
  <si>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</si>
  <si>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</si>
  <si>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</si>
  <si>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</si>
  <si>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</si>
  <si>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</si>
  <si>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</si>
  <si>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</si>
  <si>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</si>
  <si>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</si>
  <si>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</si>
  <si>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</si>
  <si>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</si>
  <si>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</si>
  <si>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</si>
  <si>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</si>
  <si>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</si>
  <si>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</si>
  <si>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</si>
  <si>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</si>
  <si>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</si>
  <si>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</si>
  <si>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</si>
  <si>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</si>
  <si>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</si>
  <si>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</si>
  <si>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</si>
  <si>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</si>
  <si>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</si>
  <si>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</si>
  <si>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</si>
  <si>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</si>
  <si>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</si>
  <si>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</si>
  <si>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</si>
  <si>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</si>
  <si>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</si>
  <si>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</si>
  <si>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</si>
  <si>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</si>
  <si>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</si>
  <si>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</si>
  <si>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</si>
  <si>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</si>
  <si>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</si>
  <si>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</si>
  <si>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</si>
  <si>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</si>
  <si>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</si>
  <si>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</si>
  <si>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</si>
  <si>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</si>
  <si>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</si>
  <si>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</si>
  <si>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</si>
  <si>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</si>
  <si>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</si>
  <si>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</si>
  <si>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</si>
  <si>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</si>
  <si>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</si>
  <si>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</si>
  <si>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</si>
  <si>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</si>
  <si>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</si>
  <si>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</si>
  <si>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</si>
  <si>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</si>
  <si>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</si>
  <si>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</si>
  <si>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</si>
  <si>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</si>
  <si>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</si>
  <si>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</si>
  <si>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</si>
  <si>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</si>
  <si>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</si>
  <si>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</si>
  <si>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</si>
  <si>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</si>
  <si>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</si>
  <si>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</si>
  <si>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</si>
  <si>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</si>
  <si>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</si>
  <si>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</si>
  <si>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</si>
  <si>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</si>
  <si>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</si>
  <si>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</si>
  <si>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</si>
  <si>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</si>
  <si>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</si>
  <si>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</si>
  <si>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</si>
  <si>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</si>
  <si>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</si>
  <si>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</si>
  <si>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</si>
  <si>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</si>
  <si>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</si>
  <si>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</si>
  <si>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</si>
  <si>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</si>
  <si>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</si>
  <si>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</si>
  <si>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</si>
  <si>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</si>
  <si>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</si>
  <si>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</si>
  <si>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</si>
  <si>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</si>
  <si>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</si>
  <si>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</si>
  <si>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</si>
  <si>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</si>
  <si>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</si>
  <si>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</si>
  <si>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</si>
  <si>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</si>
  <si>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</si>
  <si>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</si>
  <si>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</si>
  <si>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</si>
  <si>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</si>
  <si>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</si>
  <si>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</si>
  <si>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</si>
  <si>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</si>
  <si>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</si>
  <si>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</si>
  <si>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</si>
  <si>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</si>
  <si>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</si>
  <si>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</si>
  <si>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</si>
  <si>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</si>
  <si>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</si>
  <si>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</si>
  <si>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</si>
  <si>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</si>
  <si>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</si>
  <si>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</si>
  <si>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</si>
  <si>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</si>
  <si>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</si>
  <si>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</si>
  <si>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</si>
  <si>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</si>
  <si>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</si>
  <si>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</si>
  <si>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</si>
  <si>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</si>
  <si>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</si>
  <si>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</si>
  <si>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</si>
  <si>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</si>
  <si>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</si>
  <si>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</si>
  <si>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</si>
  <si>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</si>
  <si>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</si>
  <si>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</si>
  <si>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</si>
  <si>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</si>
  <si>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</si>
  <si>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</si>
  <si>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</si>
  <si>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</si>
  <si>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</si>
  <si>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</si>
  <si>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</si>
  <si>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</si>
  <si>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</si>
  <si>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</si>
  <si>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</si>
  <si>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</si>
  <si>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</si>
  <si>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</si>
  <si>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</si>
  <si>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</si>
  <si>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</si>
  <si>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</si>
  <si>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</si>
  <si>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</si>
  <si>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</si>
  <si>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</si>
  <si>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</si>
  <si>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</si>
  <si>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</si>
  <si>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</si>
  <si>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</si>
  <si>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</si>
  <si>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</si>
  <si>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</si>
  <si>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</si>
  <si>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</si>
  <si>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</si>
  <si>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</si>
  <si>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</si>
  <si>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</si>
  <si>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</si>
  <si>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</si>
  <si>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</si>
  <si>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</si>
  <si>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</si>
  <si>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</si>
  <si>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</si>
  <si>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</si>
  <si>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</si>
  <si>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</si>
  <si>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</si>
  <si>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</si>
  <si>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</si>
  <si>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</si>
  <si>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</si>
  <si>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</si>
  <si>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</si>
  <si>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</si>
  <si>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</si>
  <si>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</si>
  <si>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</si>
  <si>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</si>
  <si>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</si>
  <si>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</si>
  <si>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</si>
  <si>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</si>
  <si>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</si>
  <si>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</si>
  <si>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</si>
  <si>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</si>
  <si>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</si>
  <si>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</si>
  <si>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</si>
  <si>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</si>
  <si>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</si>
  <si>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</si>
  <si>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</si>
  <si>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</si>
  <si>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</si>
  <si>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</si>
  <si>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</si>
  <si>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</si>
  <si>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</si>
  <si>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</si>
  <si>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</si>
  <si>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</si>
  <si>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</si>
  <si>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</si>
  <si>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</si>
  <si>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</si>
  <si>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</si>
  <si>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</si>
  <si>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</si>
  <si>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</si>
  <si>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</si>
  <si>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</si>
  <si>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</si>
  <si>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</si>
  <si>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</si>
  <si>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</si>
  <si>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</si>
  <si>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</si>
  <si>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</si>
  <si>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</si>
  <si>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</si>
  <si>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</si>
  <si>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</si>
  <si>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</si>
  <si>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</si>
  <si>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</si>
  <si>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</si>
  <si>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</si>
  <si>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</si>
  <si>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</si>
  <si>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</si>
  <si>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</si>
  <si>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</si>
  <si>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</si>
  <si>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</si>
  <si>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</si>
  <si>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</si>
  <si>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</si>
  <si>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</si>
  <si>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</si>
  <si>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</si>
  <si>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</si>
  <si>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</si>
  <si>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</si>
  <si>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</si>
  <si>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</si>
  <si>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</si>
  <si>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</si>
  <si>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</si>
  <si>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</si>
  <si>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</si>
  <si>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</si>
  <si>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</si>
  <si>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</si>
  <si>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</si>
  <si>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</si>
  <si>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</si>
  <si>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</si>
  <si>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</si>
  <si>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</si>
  <si>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</si>
  <si>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</si>
  <si>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</si>
  <si>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</si>
  <si>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</si>
  <si>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</si>
  <si>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</si>
  <si>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</si>
  <si>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</si>
  <si>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</si>
  <si>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</si>
  <si>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</si>
  <si>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</si>
  <si>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</si>
  <si>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</si>
  <si>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</si>
  <si>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</si>
  <si>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</si>
  <si>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</si>
  <si>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</si>
  <si>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</si>
  <si>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</si>
  <si>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</si>
  <si>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</si>
  <si>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</si>
  <si>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</si>
  <si>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</si>
  <si>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</si>
  <si>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</si>
  <si>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</si>
  <si>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</si>
  <si>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</si>
  <si>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</si>
  <si>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</si>
  <si>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</si>
  <si>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</si>
  <si>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</si>
  <si>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</si>
  <si>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</si>
  <si>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</si>
  <si>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</si>
  <si>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</si>
  <si>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</si>
  <si>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</si>
  <si>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</si>
  <si>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</si>
  <si>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</si>
  <si>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</si>
  <si>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</si>
  <si>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</si>
  <si>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</si>
  <si>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</si>
  <si>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</si>
  <si>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</si>
  <si>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</si>
  <si>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</si>
  <si>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</si>
  <si>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</si>
  <si>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</si>
  <si>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</si>
  <si>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</si>
  <si>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</si>
  <si>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</si>
  <si>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</si>
  <si>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</si>
  <si>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</si>
  <si>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</si>
  <si>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</si>
  <si>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</si>
  <si>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</si>
  <si>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</si>
  <si>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</si>
  <si>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</si>
  <si>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</si>
  <si>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</si>
  <si>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</si>
  <si>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</si>
  <si>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</si>
  <si>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</si>
  <si>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</si>
  <si>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</si>
  <si>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</si>
  <si>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</si>
  <si>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</si>
  <si>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</si>
  <si>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</si>
  <si>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</si>
  <si>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</si>
  <si>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</si>
  <si>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</si>
  <si>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</si>
  <si>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</si>
  <si>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</si>
  <si>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</si>
  <si>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</si>
  <si>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</si>
  <si>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</si>
  <si>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</si>
  <si>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</si>
  <si>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</si>
  <si>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</si>
  <si>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</si>
  <si>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</si>
  <si>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</si>
  <si>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</si>
  <si>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</si>
  <si>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</si>
  <si>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</si>
  <si>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</si>
  <si>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</si>
  <si>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</si>
  <si>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</si>
  <si>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</si>
  <si>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</si>
  <si>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</si>
  <si>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</si>
  <si>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</si>
  <si>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</si>
  <si>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</si>
  <si>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</si>
  <si>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</si>
  <si>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</si>
  <si>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</si>
  <si>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</si>
  <si>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</si>
  <si>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</si>
  <si>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</si>
  <si>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</si>
  <si>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</si>
  <si>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</si>
  <si>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</si>
  <si>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</si>
  <si>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</si>
  <si>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</si>
  <si>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</si>
  <si>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</si>
  <si>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</si>
  <si>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</si>
  <si>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</si>
  <si>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</si>
  <si>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</si>
  <si>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</si>
  <si>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</si>
  <si>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</si>
  <si>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</si>
  <si>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</si>
  <si>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</si>
  <si>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</si>
  <si>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</si>
  <si>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</si>
  <si>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</si>
  <si>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</si>
  <si>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</si>
  <si>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</si>
  <si>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</si>
  <si>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</si>
  <si>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</si>
  <si>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</si>
  <si>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</si>
  <si>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</si>
  <si>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</si>
  <si>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</si>
  <si>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</si>
  <si>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</si>
  <si>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</si>
  <si>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</si>
  <si>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</si>
  <si>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</si>
  <si>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</si>
  <si>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</si>
  <si>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</si>
  <si>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</si>
  <si>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</si>
  <si>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</si>
  <si>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</si>
  <si>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</si>
  <si>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</si>
  <si>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</si>
  <si>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</si>
  <si>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</si>
  <si>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</si>
  <si>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</si>
  <si>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</si>
  <si>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</si>
  <si>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</si>
  <si>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</si>
  <si>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</si>
  <si>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</si>
  <si>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</si>
  <si>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</si>
  <si>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</si>
  <si>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</si>
  <si>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</si>
  <si>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</si>
  <si>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</si>
  <si>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</si>
  <si>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</si>
  <si>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</si>
  <si>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</si>
  <si>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</si>
  <si>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</si>
  <si>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</si>
  <si>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</si>
  <si>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</si>
  <si>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</si>
  <si>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</si>
  <si>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</si>
  <si>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</si>
  <si>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</si>
  <si>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</si>
  <si>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</si>
  <si>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</si>
  <si>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</si>
  <si>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</si>
  <si>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</si>
  <si>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</si>
  <si>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</si>
  <si>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</si>
  <si>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</si>
  <si>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</si>
  <si>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</si>
  <si>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</si>
  <si>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</si>
  <si>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</si>
  <si>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</si>
  <si>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</si>
  <si>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</si>
  <si>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</si>
  <si>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</si>
  <si>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</si>
  <si>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</si>
  <si>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</si>
  <si>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</si>
  <si>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</si>
  <si>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</si>
  <si>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</si>
  <si>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</si>
  <si>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</si>
  <si>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</si>
  <si>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</si>
  <si>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</si>
  <si>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</si>
  <si>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</si>
  <si>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</si>
  <si>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</si>
  <si>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</si>
  <si>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</si>
  <si>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</si>
  <si>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</si>
  <si>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</si>
  <si>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</si>
  <si>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</si>
  <si>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</si>
  <si>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</si>
  <si>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</si>
  <si>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</si>
  <si>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</si>
  <si>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</si>
  <si>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</si>
  <si>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</si>
  <si>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</si>
  <si>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</si>
  <si>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</si>
  <si>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</si>
  <si>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</si>
  <si>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</si>
  <si>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</si>
  <si>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</si>
  <si>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</si>
  <si>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</si>
  <si>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</si>
  <si>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</si>
  <si>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</si>
  <si>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</si>
  <si>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</si>
  <si>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</si>
  <si>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</si>
  <si>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</si>
  <si>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</si>
  <si>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</si>
  <si>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</si>
  <si>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</si>
  <si>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</si>
  <si>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</si>
  <si>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</si>
  <si>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</si>
  <si>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</si>
  <si>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</si>
  <si>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</si>
  <si>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</si>
  <si>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</si>
  <si>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</si>
  <si>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</si>
  <si>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</si>
  <si>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</si>
  <si>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</si>
  <si>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</si>
  <si>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</si>
  <si>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</si>
  <si>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</si>
  <si>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</si>
  <si>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</si>
  <si>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</si>
  <si>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</si>
  <si>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</si>
  <si>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</si>
  <si>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</si>
  <si>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</si>
  <si>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</si>
  <si>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</si>
  <si>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</si>
  <si>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</si>
  <si>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</si>
  <si>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</si>
  <si>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</si>
  <si>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</si>
  <si>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</si>
  <si>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</si>
  <si>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</si>
  <si>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</si>
  <si>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</si>
  <si>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</si>
  <si>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</si>
  <si>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</si>
  <si>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</si>
  <si>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</si>
  <si>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</si>
  <si>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</si>
  <si>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</si>
  <si>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</si>
  <si>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</si>
  <si>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</si>
  <si>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</si>
  <si>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</si>
  <si>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</si>
  <si>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</si>
  <si>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</si>
  <si>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</si>
  <si>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</si>
  <si>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</si>
  <si>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</si>
  <si>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</si>
  <si>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</si>
  <si>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</si>
  <si>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</si>
  <si>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</si>
  <si>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</si>
  <si>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</si>
  <si>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</si>
  <si>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</si>
  <si>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</si>
  <si>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</si>
  <si>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</si>
  <si>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</si>
  <si>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</si>
  <si>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</si>
  <si>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</si>
  <si>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</si>
  <si>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</si>
  <si>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</si>
  <si>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</si>
  <si>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</si>
  <si>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</si>
  <si>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</si>
  <si>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</si>
  <si>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</si>
  <si>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</si>
  <si>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</si>
  <si>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</si>
  <si>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</si>
  <si>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</si>
  <si>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</si>
  <si>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</si>
  <si>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</si>
  <si>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</si>
  <si>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</si>
  <si>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</si>
  <si>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</si>
  <si>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</si>
  <si>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</si>
  <si>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</si>
  <si>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</si>
  <si>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</si>
  <si>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</si>
  <si>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</si>
  <si>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</si>
  <si>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</si>
  <si>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</si>
  <si>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</si>
  <si>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</si>
  <si>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</si>
  <si>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</si>
  <si>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</si>
  <si>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</si>
  <si>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</si>
  <si>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</si>
  <si>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</si>
  <si>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</si>
  <si>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</si>
  <si>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</si>
  <si>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</si>
  <si>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</si>
  <si>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</si>
  <si>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</si>
  <si>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</si>
  <si>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</si>
  <si>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</si>
  <si>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</si>
  <si>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</si>
  <si>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</si>
  <si>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</si>
  <si>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</si>
  <si>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</si>
  <si>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</si>
  <si>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</si>
  <si>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</si>
  <si>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</si>
  <si>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</si>
  <si>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</si>
  <si>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</si>
  <si>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</si>
  <si>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</si>
  <si>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</si>
  <si>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</si>
  <si>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</si>
  <si>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</si>
  <si>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</si>
  <si>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</si>
  <si>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</si>
  <si>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</si>
  <si>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</si>
  <si>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</si>
  <si>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</si>
  <si>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</si>
  <si>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</si>
  <si>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</si>
  <si>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</si>
  <si>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</si>
  <si>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</si>
  <si>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</si>
  <si>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</si>
  <si>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</si>
  <si>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</si>
  <si>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</si>
  <si>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</si>
  <si>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</si>
  <si>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</si>
  <si>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</si>
  <si>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</si>
  <si>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</si>
  <si>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</si>
  <si>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</si>
  <si>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</si>
  <si>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</si>
  <si>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</si>
  <si>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</si>
  <si>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</si>
  <si>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</si>
  <si>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</si>
  <si>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</si>
  <si>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</si>
  <si>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</si>
  <si>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</si>
  <si>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</si>
  <si>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</si>
  <si>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</si>
  <si>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</si>
  <si>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</si>
  <si>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</si>
  <si>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</si>
  <si>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</si>
  <si>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</si>
  <si>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</si>
  <si>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</si>
  <si>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</si>
  <si>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</si>
  <si>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</si>
  <si>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</si>
  <si>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</si>
  <si>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</si>
  <si>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</si>
  <si>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</si>
  <si>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</si>
  <si>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</si>
  <si>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</si>
  <si>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</si>
  <si>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</si>
  <si>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</si>
  <si>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</si>
  <si>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</si>
  <si>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</si>
  <si>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</si>
  <si>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</si>
  <si>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</si>
  <si>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</si>
  <si>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</si>
  <si>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</si>
  <si>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</si>
  <si>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</si>
  <si>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</si>
  <si>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</si>
  <si>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</si>
  <si>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</si>
  <si>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</si>
  <si>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</si>
  <si>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</si>
  <si>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</si>
  <si>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</si>
  <si>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</si>
  <si>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</si>
  <si>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</si>
  <si>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</si>
  <si>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</si>
  <si>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</si>
  <si>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</si>
  <si>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</si>
  <si>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</si>
  <si>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</si>
  <si>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</si>
  <si>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</si>
  <si>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</si>
  <si>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</si>
  <si>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</si>
  <si>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</si>
  <si>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</si>
  <si>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</si>
  <si>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</si>
  <si>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</si>
  <si>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</si>
  <si>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</si>
  <si>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</si>
  <si>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</si>
  <si>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</si>
  <si>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</si>
  <si>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</si>
  <si>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</si>
  <si>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</si>
  <si>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</si>
  <si>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</si>
  <si>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</si>
  <si>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</si>
  <si>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</si>
  <si>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</si>
  <si>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</si>
  <si>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</si>
  <si>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</si>
  <si>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</si>
  <si>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</si>
  <si>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</si>
  <si>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</si>
  <si>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</si>
  <si>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</si>
  <si>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</si>
  <si>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</si>
  <si>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</si>
  <si>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</si>
  <si>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</si>
  <si>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</si>
  <si>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</si>
  <si>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</si>
  <si>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</si>
  <si>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</si>
  <si>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</si>
  <si>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</si>
  <si>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</si>
  <si>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</si>
  <si>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</si>
  <si>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</si>
  <si>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</si>
  <si>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</si>
  <si>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</si>
  <si>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</si>
  <si>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</si>
  <si>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</si>
  <si>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</si>
  <si>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</si>
  <si>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</si>
  <si>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</si>
  <si>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</si>
  <si>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</si>
  <si>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</si>
  <si>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</si>
  <si>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</si>
  <si>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</si>
  <si>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</si>
  <si>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</si>
  <si>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</si>
  <si>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</si>
  <si>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</si>
  <si>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</si>
  <si>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</si>
  <si>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</si>
  <si>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</si>
  <si>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</si>
  <si>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</si>
  <si>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</si>
  <si>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</si>
  <si>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</si>
  <si>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</si>
  <si>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</si>
  <si>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</si>
  <si>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</si>
  <si>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</si>
  <si>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</si>
  <si>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</si>
  <si>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</si>
  <si>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</si>
  <si>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</si>
  <si>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</si>
  <si>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</si>
  <si>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</si>
  <si>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</si>
  <si>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</si>
  <si>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</si>
  <si>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</si>
  <si>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</si>
  <si>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</si>
  <si>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</si>
  <si>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</si>
  <si>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</si>
  <si>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</si>
  <si>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</si>
  <si>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</si>
  <si>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</si>
  <si>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</si>
  <si>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</si>
  <si>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</si>
  <si>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</si>
  <si>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</si>
  <si>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</si>
  <si>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</si>
  <si>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</si>
  <si>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</si>
  <si>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</si>
  <si>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</si>
  <si>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</si>
  <si>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</si>
  <si>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</si>
  <si>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</si>
  <si>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</si>
  <si>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</si>
  <si>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</si>
  <si>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</si>
  <si>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</si>
  <si>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</si>
  <si>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</si>
  <si>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</si>
  <si>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</si>
  <si>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</si>
  <si>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</si>
  <si>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</si>
  <si>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</si>
  <si>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</si>
  <si>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</si>
  <si>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</si>
  <si>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</si>
  <si>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</si>
  <si>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</si>
  <si>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</si>
  <si>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</si>
  <si>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</si>
  <si>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</si>
  <si>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</si>
  <si>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</si>
  <si>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</si>
  <si>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</si>
  <si>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</si>
  <si>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</si>
  <si>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</si>
  <si>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</si>
  <si>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</si>
  <si>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</si>
  <si>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</si>
  <si>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</si>
  <si>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</si>
  <si>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</si>
  <si>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</si>
  <si>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</si>
  <si>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</si>
  <si>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</si>
  <si>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</si>
  <si>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</si>
  <si>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</si>
  <si>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</si>
  <si>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</si>
  <si>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</si>
  <si>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</si>
  <si>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</si>
  <si>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</si>
  <si>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</si>
  <si>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</si>
  <si>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</si>
  <si>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</si>
  <si>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</si>
  <si>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</si>
  <si>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</si>
  <si>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</si>
  <si>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</si>
  <si>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</si>
  <si>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</si>
  <si>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</si>
  <si>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</si>
  <si>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</si>
  <si>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</si>
  <si>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</si>
  <si>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</si>
  <si>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</si>
  <si>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</si>
  <si>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</si>
  <si>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</si>
  <si>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</si>
  <si>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</si>
  <si>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</si>
  <si>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</si>
  <si>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</si>
  <si>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</si>
  <si>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</si>
  <si>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</si>
  <si>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</si>
  <si>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</si>
  <si>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</si>
  <si>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</si>
  <si>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</si>
  <si>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</si>
  <si>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</si>
  <si>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</si>
  <si>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</si>
  <si>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</si>
  <si>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</si>
  <si>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</si>
  <si>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</si>
  <si>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</si>
  <si>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</si>
  <si>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</si>
  <si>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</si>
  <si>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</si>
  <si>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</si>
  <si>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</si>
  <si>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</si>
  <si>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</si>
  <si>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</si>
  <si>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</si>
  <si>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</si>
  <si>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</si>
  <si>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</si>
  <si>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</si>
  <si>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</si>
  <si>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</si>
  <si>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</si>
  <si>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</si>
  <si>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</si>
  <si>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</si>
  <si>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</si>
  <si>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</si>
  <si>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</si>
  <si>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</si>
  <si>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</si>
  <si>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</si>
  <si>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</si>
  <si>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</si>
  <si>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</si>
  <si>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</si>
  <si>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</si>
  <si>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</si>
  <si>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</si>
  <si>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</si>
  <si>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</si>
  <si>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</si>
  <si>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</si>
  <si>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</si>
  <si>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</si>
  <si>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</si>
  <si>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</si>
  <si>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</si>
  <si>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</si>
  <si>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</si>
  <si>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</si>
  <si>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</si>
  <si>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</si>
  <si>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</si>
  <si>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</si>
  <si>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</si>
  <si>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</si>
  <si>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</si>
  <si>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</si>
  <si>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</si>
  <si>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</si>
  <si>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</si>
  <si>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</si>
  <si>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</si>
  <si>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</si>
  <si>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</si>
  <si>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</si>
  <si>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</si>
  <si>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</si>
  <si>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</si>
  <si>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</si>
  <si>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</si>
  <si>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</si>
  <si>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</si>
  <si>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</si>
  <si>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</si>
  <si>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</si>
  <si>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</si>
  <si>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</si>
  <si>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</si>
  <si>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</si>
  <si>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</si>
  <si>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</si>
  <si>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</si>
  <si>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</si>
  <si>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</si>
  <si>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</si>
  <si>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</si>
  <si>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</si>
  <si>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</si>
  <si>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</si>
  <si>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</si>
  <si>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</si>
  <si>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</si>
  <si>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</si>
  <si>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</si>
  <si>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</si>
  <si>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</si>
  <si>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</si>
  <si>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</si>
  <si>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</si>
  <si>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</si>
  <si>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</si>
  <si>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</si>
  <si>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</si>
  <si>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</si>
  <si>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</si>
  <si>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</si>
  <si>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</si>
  <si>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</si>
  <si>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</si>
  <si>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</si>
  <si>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</si>
  <si>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</si>
  <si>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</si>
  <si>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</si>
  <si>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</si>
  <si>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</si>
  <si>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</si>
  <si>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</si>
  <si>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</si>
  <si>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</si>
  <si>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</si>
  <si>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</si>
  <si>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</si>
  <si>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</si>
  <si>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</si>
  <si>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</si>
  <si>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</si>
  <si>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</si>
  <si>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</si>
  <si>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</si>
  <si>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</si>
  <si>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</si>
  <si>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</si>
  <si>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</si>
  <si>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</si>
  <si>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</si>
  <si>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</si>
  <si>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</si>
  <si>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</si>
  <si>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</si>
  <si>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</si>
  <si>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</si>
  <si>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</si>
  <si>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</si>
  <si>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</si>
  <si>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</si>
  <si>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</si>
  <si>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</si>
  <si>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</si>
  <si>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</si>
  <si>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</si>
  <si>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</si>
  <si>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</si>
  <si>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</si>
  <si>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</si>
  <si>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</si>
  <si>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</si>
  <si>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</si>
  <si>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</si>
  <si>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</si>
  <si>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</si>
  <si>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</si>
  <si>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</si>
  <si>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</si>
  <si>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</si>
  <si>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</si>
  <si>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</si>
  <si>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</si>
  <si>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</si>
  <si>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</si>
  <si>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</si>
  <si>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</si>
  <si>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</si>
  <si>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</si>
  <si>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</si>
  <si>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</si>
  <si>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</si>
  <si>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</si>
  <si>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</si>
  <si>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</si>
  <si>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</si>
  <si>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</si>
  <si>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</si>
  <si>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</si>
  <si>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</si>
  <si>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</si>
  <si>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</si>
  <si>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</si>
  <si>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</si>
  <si>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</si>
  <si>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</si>
  <si>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</si>
  <si>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</si>
  <si>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</si>
  <si>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</si>
  <si>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</si>
  <si>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</si>
  <si>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</si>
  <si>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</si>
  <si>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</si>
  <si>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</si>
  <si>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</si>
  <si>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</si>
  <si>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</si>
  <si>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</si>
  <si>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</si>
  <si>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</si>
  <si>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</si>
  <si>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</si>
  <si>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</si>
  <si>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</si>
  <si>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</si>
  <si>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</si>
  <si>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</si>
  <si>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</si>
  <si>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</si>
  <si>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</si>
  <si>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</si>
  <si>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</si>
  <si>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</si>
  <si>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</si>
  <si>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</si>
  <si>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</si>
  <si>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</si>
  <si>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</si>
  <si>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</si>
  <si>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</si>
  <si>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</si>
  <si>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</si>
  <si>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</si>
  <si>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</si>
  <si>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</si>
  <si>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</si>
  <si>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</si>
  <si>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</si>
  <si>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</si>
  <si>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</si>
  <si>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</si>
  <si>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</si>
  <si>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</si>
  <si>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</si>
  <si>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</si>
  <si>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</si>
  <si>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</si>
  <si>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</si>
  <si>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</si>
  <si>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</si>
  <si>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</si>
  <si>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</si>
  <si>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</si>
  <si>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</si>
  <si>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</si>
  <si>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</si>
  <si>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</si>
  <si>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</si>
  <si>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</si>
  <si>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</si>
  <si>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</si>
  <si>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</si>
  <si>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</si>
  <si>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</si>
  <si>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</si>
  <si>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</si>
  <si>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</si>
  <si>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</si>
  <si>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</si>
  <si>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</si>
  <si>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</si>
  <si>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</si>
  <si>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</si>
  <si>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</si>
  <si>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</si>
  <si>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</si>
  <si>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</si>
  <si>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</si>
  <si>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</si>
  <si>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</si>
  <si>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</si>
  <si>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</si>
  <si>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</si>
  <si>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</si>
  <si>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</si>
  <si>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</si>
  <si>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</si>
  <si>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</si>
  <si>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</si>
  <si>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</si>
  <si>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</si>
  <si>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</si>
  <si>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</si>
  <si>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</si>
  <si>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</si>
  <si>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</si>
  <si>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</si>
  <si>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</si>
  <si>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</si>
  <si>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</si>
  <si>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</si>
  <si>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</si>
  <si>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</si>
  <si>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</si>
  <si>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</si>
  <si>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</si>
  <si>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</si>
  <si>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</si>
  <si>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</si>
  <si>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</si>
  <si>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</si>
  <si>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</si>
  <si>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</si>
  <si>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</si>
  <si>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</si>
  <si>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</si>
  <si>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</si>
  <si>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</si>
  <si>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</si>
  <si>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</si>
  <si>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</si>
  <si>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</si>
  <si>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</si>
  <si>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</si>
  <si>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</si>
  <si>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</si>
  <si>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</si>
  <si>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</si>
  <si>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</si>
  <si>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</si>
  <si>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</si>
  <si>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</si>
  <si>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</si>
  <si>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</si>
  <si>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</si>
  <si>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</si>
  <si>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</si>
  <si>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</si>
  <si>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</si>
  <si>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</si>
  <si>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</si>
  <si>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</si>
  <si>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</si>
  <si>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</si>
  <si>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</si>
  <si>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</si>
  <si>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</si>
  <si>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</si>
  <si>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</si>
  <si>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</si>
  <si>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</si>
  <si>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</si>
  <si>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</si>
  <si>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</si>
  <si>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</si>
  <si>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</si>
  <si>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</si>
  <si>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</si>
  <si>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</si>
  <si>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</si>
  <si>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</si>
  <si>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</si>
  <si>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</si>
  <si>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</si>
  <si>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</si>
  <si>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</si>
  <si>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</si>
  <si>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</si>
  <si>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</si>
  <si>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</si>
  <si>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</si>
  <si>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</si>
  <si>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</si>
  <si>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</si>
  <si>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</si>
  <si>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</si>
  <si>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</si>
  <si>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</si>
  <si>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</si>
  <si>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</si>
  <si>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</si>
  <si>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</si>
  <si>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</si>
  <si>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</si>
  <si>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</si>
  <si>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</si>
  <si>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</si>
  <si>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</si>
  <si>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</si>
  <si>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</si>
  <si>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</si>
  <si>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</si>
  <si>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</si>
  <si>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</si>
  <si>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</si>
  <si>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</si>
  <si>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</si>
  <si>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</si>
  <si>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</si>
  <si>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</si>
  <si>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</si>
  <si>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</si>
  <si>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</si>
  <si>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</si>
  <si>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</si>
  <si>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</si>
  <si>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</si>
  <si>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</si>
  <si>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</si>
  <si>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</si>
  <si>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</si>
  <si>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</si>
  <si>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</si>
  <si>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</si>
  <si>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</si>
  <si>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</si>
  <si>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</si>
  <si>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</si>
  <si>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</si>
  <si>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</si>
  <si>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</si>
  <si>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</si>
  <si>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</si>
  <si>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</si>
  <si>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</si>
  <si>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</si>
  <si>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</si>
  <si>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</si>
  <si>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</si>
  <si>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</si>
  <si>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</si>
  <si>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</si>
  <si>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</si>
  <si>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</si>
  <si>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</si>
  <si>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</si>
  <si>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</si>
  <si>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</si>
  <si>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</si>
  <si>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</si>
  <si>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</si>
  <si>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</si>
  <si>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</si>
  <si>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</si>
  <si>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</si>
  <si>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</si>
  <si>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</si>
  <si>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</si>
  <si>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</si>
  <si>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</si>
  <si>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</si>
  <si>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</si>
  <si>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</si>
  <si>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</si>
  <si>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</si>
  <si>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</si>
  <si>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</si>
  <si>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</si>
  <si>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</si>
  <si>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</si>
  <si>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</si>
  <si>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</si>
  <si>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</si>
  <si>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</si>
  <si>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</si>
  <si>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</si>
  <si>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</si>
  <si>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</si>
  <si>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</si>
  <si>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</si>
  <si>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</si>
  <si>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</si>
  <si>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</si>
  <si>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</si>
  <si>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</si>
  <si>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</si>
  <si>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</si>
  <si>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</si>
  <si>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</si>
  <si>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</si>
  <si>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</si>
  <si>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</si>
  <si>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</si>
  <si>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</si>
  <si>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</si>
  <si>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</si>
  <si>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</si>
  <si>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</si>
  <si>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</si>
  <si>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</si>
  <si>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</si>
  <si>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</si>
  <si>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</si>
  <si>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</si>
  <si>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</si>
  <si>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</si>
  <si>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</si>
  <si>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</si>
  <si>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</si>
  <si>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</si>
  <si>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</si>
  <si>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</si>
  <si>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</si>
  <si>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</si>
  <si>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</si>
  <si>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</si>
  <si>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</si>
  <si>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</si>
  <si>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</si>
  <si>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</si>
  <si>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</si>
  <si>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</si>
  <si>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</si>
  <si>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</si>
  <si>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</si>
  <si>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</si>
  <si>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</si>
  <si>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</si>
  <si>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</si>
  <si>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</si>
  <si>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</si>
  <si>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</si>
  <si>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</si>
  <si>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</si>
  <si>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</si>
  <si>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</si>
  <si>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</si>
  <si>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</si>
  <si>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</si>
  <si>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</si>
  <si>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</si>
  <si>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</si>
  <si>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</si>
  <si>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</si>
  <si>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</si>
  <si>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</si>
  <si>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</si>
  <si>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</si>
  <si>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</si>
  <si>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</si>
  <si>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</si>
  <si>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</si>
  <si>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</si>
  <si>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</si>
  <si>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</si>
  <si>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</si>
  <si>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</si>
  <si>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</si>
  <si>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</si>
  <si>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</si>
  <si>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</si>
  <si>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</si>
  <si>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</si>
  <si>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</si>
  <si>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</si>
  <si>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</si>
  <si>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</si>
  <si>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</si>
  <si>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</si>
  <si>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</si>
  <si>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</si>
  <si>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</si>
  <si>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</si>
  <si>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</si>
  <si>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</si>
  <si>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</si>
  <si>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</si>
  <si>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</si>
  <si>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</si>
  <si>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</si>
  <si>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</si>
  <si>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</si>
  <si>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</si>
  <si>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</si>
  <si>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</si>
  <si>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</si>
  <si>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</si>
  <si>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</si>
  <si>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</si>
  <si>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</si>
  <si>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</si>
  <si>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</si>
  <si>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</si>
  <si>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</si>
  <si>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</si>
  <si>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</si>
  <si>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</si>
  <si>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</si>
  <si>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</si>
  <si>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</si>
  <si>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</si>
  <si>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</si>
  <si>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</si>
  <si>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</si>
  <si>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</si>
  <si>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</si>
  <si>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</si>
  <si>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</si>
  <si>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</si>
  <si>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</si>
  <si>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</si>
  <si>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</si>
  <si>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</si>
  <si>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</si>
  <si>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</si>
  <si>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</si>
  <si>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</si>
  <si>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</si>
  <si>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</si>
  <si>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</si>
  <si>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</si>
  <si>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</si>
  <si>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</si>
  <si>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</si>
  <si>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</si>
  <si>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</si>
  <si>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</si>
  <si>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</si>
  <si>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</si>
  <si>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</si>
  <si>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</si>
  <si>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</si>
  <si>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</si>
  <si>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</si>
  <si>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</si>
  <si>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</si>
  <si>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</si>
  <si>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</si>
  <si>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</si>
  <si>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</si>
  <si>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</si>
  <si>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</si>
  <si>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</si>
  <si>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</si>
  <si>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</si>
  <si>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</si>
  <si>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</si>
  <si>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</si>
  <si>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</si>
  <si>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</si>
  <si>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</si>
  <si>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</si>
  <si>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</si>
  <si>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</si>
  <si>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</si>
  <si>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</si>
  <si>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</si>
  <si>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</si>
  <si>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</si>
  <si>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</si>
  <si>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</si>
  <si>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</si>
  <si>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</si>
  <si>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</si>
  <si>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</si>
  <si>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</si>
  <si>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</si>
  <si>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</si>
  <si>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</si>
  <si>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</si>
  <si>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</si>
  <si>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</si>
  <si>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</si>
  <si>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</si>
  <si>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</si>
  <si>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</si>
  <si>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</si>
  <si>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</si>
  <si>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</si>
  <si>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</si>
  <si>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</si>
  <si>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</si>
  <si>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</si>
  <si>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</si>
  <si>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</si>
  <si>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</si>
  <si>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</si>
  <si>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</si>
  <si>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</si>
  <si>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</si>
  <si>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</si>
  <si>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</si>
  <si>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</si>
  <si>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</si>
  <si>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</si>
  <si>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</si>
  <si>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</si>
  <si>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</si>
  <si>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</si>
  <si>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</si>
  <si>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</si>
  <si>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</si>
  <si>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</si>
  <si>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</si>
  <si>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</si>
  <si>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</si>
  <si>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</si>
  <si>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</si>
  <si>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</si>
  <si>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</si>
  <si>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</si>
  <si>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</si>
  <si>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</si>
  <si>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</si>
  <si>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</si>
  <si>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</si>
  <si>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</si>
  <si>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</si>
  <si>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</si>
  <si>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</si>
  <si>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</si>
  <si>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</si>
  <si>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</si>
  <si>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</si>
  <si>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</si>
  <si>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</si>
  <si>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</si>
  <si>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</si>
  <si>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</si>
  <si>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</si>
  <si>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</si>
  <si>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</si>
  <si>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</si>
  <si>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</si>
  <si>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</si>
  <si>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</si>
  <si>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</si>
  <si>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</si>
  <si>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</si>
  <si>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</si>
  <si>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</si>
  <si>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</si>
  <si>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</si>
  <si>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</si>
  <si>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</si>
  <si>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</si>
  <si>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</si>
  <si>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</si>
  <si>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</si>
  <si>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</si>
  <si>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</si>
  <si>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</si>
  <si>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</si>
  <si>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</si>
  <si>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</si>
  <si>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</si>
  <si>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</si>
  <si>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</si>
  <si>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</si>
  <si>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</si>
  <si>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</si>
  <si>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</si>
  <si>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</si>
  <si>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</si>
  <si>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</si>
  <si>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</si>
  <si>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</si>
  <si>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</si>
  <si>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</si>
  <si>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</si>
  <si>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</si>
  <si>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</si>
  <si>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</si>
  <si>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</si>
  <si>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</si>
  <si>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</si>
  <si>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</si>
  <si>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</si>
  <si>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</si>
  <si>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</si>
  <si>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</si>
  <si>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</si>
  <si>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</si>
  <si>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</si>
  <si>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</si>
  <si>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</si>
  <si>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</si>
  <si>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</si>
  <si>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</si>
  <si>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</si>
  <si>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</si>
  <si>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</si>
  <si>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</si>
  <si>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</si>
  <si>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</si>
  <si>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</si>
  <si>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</si>
  <si>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</si>
  <si>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</si>
  <si>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</si>
  <si>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</si>
  <si>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</si>
  <si>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</si>
  <si>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</si>
  <si>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</si>
  <si>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</si>
  <si>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</si>
  <si>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</si>
  <si>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</si>
  <si>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</si>
  <si>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</si>
  <si>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</si>
  <si>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</si>
  <si>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</si>
  <si>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</si>
  <si>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</si>
  <si>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</si>
  <si>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</si>
  <si>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</si>
  <si>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</si>
  <si>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</si>
  <si>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</si>
  <si>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</si>
  <si>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</si>
  <si>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</si>
  <si>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</si>
  <si>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</si>
  <si>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</si>
  <si>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</si>
  <si>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</si>
  <si>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</si>
  <si>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</si>
  <si>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</si>
  <si>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</si>
  <si>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</si>
  <si>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</si>
  <si>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</si>
  <si>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</si>
  <si>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</si>
  <si>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</si>
  <si>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</si>
  <si>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</si>
  <si>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</si>
  <si>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</si>
  <si>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</si>
  <si>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</si>
  <si>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</si>
  <si>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</si>
  <si>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</si>
  <si>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</si>
  <si>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</si>
  <si>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</si>
  <si>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</si>
  <si>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</si>
  <si>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</si>
  <si>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</si>
  <si>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</si>
  <si>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</si>
  <si>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</si>
  <si>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</si>
  <si>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</si>
  <si>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</si>
  <si>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</si>
  <si>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</si>
  <si>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</si>
  <si>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</si>
  <si>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</si>
  <si>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</si>
  <si>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</si>
  <si>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</si>
  <si>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</si>
  <si>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</si>
  <si>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</si>
  <si>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</si>
  <si>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</si>
  <si>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</si>
  <si>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</si>
  <si>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</si>
  <si>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</si>
  <si>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</si>
  <si>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</si>
  <si>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</si>
  <si>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</si>
  <si>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</si>
  <si>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</si>
  <si>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</si>
  <si>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</si>
  <si>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</si>
  <si>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</si>
  <si>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</si>
  <si>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</si>
  <si>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</si>
  <si>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</si>
  <si>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</si>
  <si>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</si>
  <si>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</si>
  <si>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</si>
  <si>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</si>
  <si>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</si>
  <si>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</si>
  <si>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</si>
  <si>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</si>
  <si>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</si>
  <si>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</si>
  <si>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</si>
  <si>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</si>
  <si>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</si>
  <si>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</si>
  <si>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</si>
  <si>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</si>
  <si>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</si>
  <si>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</si>
  <si>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</si>
  <si>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</si>
  <si>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</si>
  <si>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</si>
  <si>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</si>
  <si>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</si>
  <si>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</si>
  <si>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</si>
  <si>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</si>
  <si>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</si>
  <si>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</si>
  <si>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</si>
  <si>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</si>
  <si>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</si>
  <si>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</si>
  <si>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</si>
  <si>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</si>
  <si>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</si>
  <si>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</si>
  <si>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</si>
  <si>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</si>
  <si>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</si>
  <si>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</si>
  <si>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</si>
  <si>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</si>
  <si>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</si>
  <si>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</si>
  <si>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</si>
  <si>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</si>
  <si>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</si>
  <si>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</si>
  <si>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</si>
  <si>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</si>
  <si>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</si>
  <si>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</si>
  <si>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</si>
  <si>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</si>
  <si>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</si>
  <si>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</si>
  <si>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</si>
  <si>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</si>
  <si>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</si>
  <si>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</si>
  <si>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</si>
  <si>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</si>
  <si>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</si>
  <si>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</si>
  <si>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</si>
  <si>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</si>
  <si>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</si>
  <si>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</si>
  <si>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</si>
  <si>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</si>
  <si>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</si>
  <si>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</si>
  <si>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</si>
  <si>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</si>
  <si>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</si>
  <si>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</si>
  <si>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</si>
  <si>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</si>
  <si>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</si>
  <si>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</si>
  <si>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</si>
  <si>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</si>
  <si>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</si>
  <si>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</si>
  <si>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</si>
  <si>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</si>
  <si>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</si>
  <si>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</si>
  <si>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</si>
  <si>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</si>
  <si>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</si>
  <si>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</si>
  <si>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</si>
  <si>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</si>
  <si>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</si>
  <si>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</si>
  <si>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</si>
  <si>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</si>
  <si>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</si>
  <si>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</si>
  <si>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</si>
  <si>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</si>
  <si>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</si>
  <si>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</si>
  <si>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</si>
  <si>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</si>
  <si>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</si>
  <si>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</si>
  <si>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</si>
  <si>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</si>
  <si>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</si>
  <si>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</si>
  <si>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</si>
  <si>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</si>
  <si>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</si>
  <si>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</si>
  <si>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</si>
  <si>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</si>
  <si>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</si>
  <si>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</si>
  <si>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</si>
  <si>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</si>
  <si>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</si>
  <si>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</si>
  <si>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</si>
  <si>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</si>
  <si>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</si>
  <si>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</si>
  <si>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</si>
  <si>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</si>
  <si>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</si>
  <si>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</si>
  <si>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</si>
  <si>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</si>
  <si>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</si>
  <si>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</si>
  <si>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</si>
  <si>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</si>
  <si>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</si>
  <si>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</si>
  <si>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</si>
  <si>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</si>
  <si>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</si>
  <si>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</si>
  <si>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</si>
  <si>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</si>
  <si>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</si>
  <si>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</si>
  <si>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</si>
  <si>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</si>
  <si>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</si>
  <si>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</si>
  <si>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</si>
  <si>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</si>
  <si>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</si>
  <si>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</si>
  <si>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</si>
  <si>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</si>
  <si>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</si>
  <si>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</si>
  <si>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</si>
  <si>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</si>
  <si>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</si>
  <si>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</si>
  <si>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</si>
  <si>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</si>
  <si>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</si>
  <si>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</si>
  <si>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</si>
  <si>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</si>
  <si>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</si>
  <si>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</si>
  <si>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</si>
  <si>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</si>
  <si>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</si>
  <si>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</si>
  <si>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</si>
  <si>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</si>
  <si>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</si>
  <si>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</si>
  <si>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</si>
  <si>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</si>
  <si>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</si>
  <si>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</si>
  <si>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</si>
  <si>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</si>
  <si>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</si>
  <si>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</si>
  <si>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</si>
  <si>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</si>
  <si>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</si>
  <si>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</si>
  <si>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</si>
  <si>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</si>
  <si>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</si>
  <si>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</si>
  <si>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</si>
  <si>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</si>
  <si>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</si>
  <si>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</si>
  <si>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</si>
  <si>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</si>
  <si>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</si>
  <si>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</si>
  <si>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</si>
  <si>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</si>
  <si>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</si>
  <si>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</si>
  <si>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</si>
  <si>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</si>
  <si>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</si>
  <si>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</si>
  <si>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</si>
  <si>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</si>
  <si>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</si>
  <si>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</si>
  <si>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</si>
  <si>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</si>
  <si>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</si>
  <si>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</si>
  <si>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</si>
  <si>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</si>
  <si>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</si>
  <si>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</si>
  <si>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</si>
  <si>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</si>
  <si>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</si>
  <si>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</si>
  <si>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</si>
  <si>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</si>
  <si>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</si>
  <si>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</si>
  <si>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</si>
  <si>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</si>
  <si>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</si>
  <si>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</si>
  <si>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</si>
  <si>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</si>
  <si>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</si>
  <si>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</si>
  <si>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</si>
  <si>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</si>
  <si>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</si>
  <si>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</si>
  <si>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</si>
  <si>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</si>
  <si>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</si>
  <si>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</si>
  <si>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</si>
  <si>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</si>
  <si>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</si>
  <si>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</si>
  <si>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</si>
  <si>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</si>
  <si>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</si>
  <si>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</si>
  <si>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</si>
  <si>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</si>
  <si>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</si>
  <si>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</si>
  <si>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</si>
  <si>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</si>
  <si>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</si>
  <si>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</si>
  <si>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</si>
  <si>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</si>
  <si>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</si>
  <si>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</si>
  <si>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</si>
  <si>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</si>
  <si>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</si>
  <si>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</si>
  <si>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</si>
  <si>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</si>
  <si>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</si>
  <si>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</si>
  <si>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</si>
  <si>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</si>
  <si>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</si>
  <si>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</si>
  <si>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</si>
  <si>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</si>
  <si>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</si>
  <si>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</si>
  <si>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</si>
  <si>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</si>
  <si>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</si>
  <si>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</si>
  <si>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</si>
  <si>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</si>
  <si>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</si>
  <si>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</si>
  <si>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</si>
  <si>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</si>
  <si>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</si>
  <si>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</si>
  <si>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</si>
  <si>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</si>
  <si>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</si>
  <si>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</si>
  <si>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</si>
  <si>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</si>
  <si>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</si>
  <si>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</si>
  <si>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</si>
  <si>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</si>
  <si>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</si>
  <si>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</si>
  <si>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</si>
  <si>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</si>
  <si>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</si>
  <si>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</si>
  <si>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</si>
  <si>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</si>
  <si>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</si>
  <si>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</si>
  <si>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</si>
  <si>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</si>
  <si>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</si>
  <si>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</si>
  <si>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</si>
  <si>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</si>
  <si>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</si>
  <si>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</si>
  <si>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</si>
  <si>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</si>
  <si>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</si>
  <si>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</si>
  <si>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</si>
  <si>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</si>
  <si>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</si>
  <si>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</si>
  <si>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</si>
  <si>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</si>
  <si>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</si>
  <si>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</si>
  <si>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</si>
  <si>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</si>
  <si>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</si>
  <si>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</si>
  <si>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</si>
  <si>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</si>
  <si>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</si>
  <si>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</si>
  <si>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</si>
  <si>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</si>
  <si>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</si>
  <si>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</si>
  <si>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</si>
  <si>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</si>
  <si>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</si>
  <si>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</si>
  <si>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</si>
  <si>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</si>
  <si>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</si>
  <si>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</si>
  <si>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</si>
  <si>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</si>
  <si>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</si>
  <si>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</si>
  <si>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</si>
  <si>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</si>
  <si>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</si>
  <si>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</si>
  <si>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</si>
  <si>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</si>
  <si>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</si>
  <si>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</si>
  <si>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</si>
  <si>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</si>
  <si>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</si>
  <si>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</si>
  <si>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</si>
  <si>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</si>
  <si>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</si>
  <si>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</si>
  <si>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</si>
  <si>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</si>
  <si>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</si>
  <si>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</si>
  <si>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</si>
  <si>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</si>
  <si>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</si>
  <si>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</si>
  <si>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</si>
  <si>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</si>
  <si>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</si>
  <si>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</si>
  <si>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</si>
  <si>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</si>
  <si>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</si>
  <si>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</si>
  <si>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</si>
  <si>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</si>
  <si>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</si>
  <si>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</si>
  <si>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</si>
  <si>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</si>
  <si>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</si>
  <si>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</si>
  <si>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</si>
  <si>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</si>
  <si>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</si>
  <si>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</si>
  <si>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</si>
  <si>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</si>
  <si>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</si>
  <si>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</si>
  <si>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</si>
  <si>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</si>
  <si>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</si>
  <si>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</si>
  <si>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</si>
  <si>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</si>
  <si>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</si>
  <si>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</si>
  <si>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</si>
  <si>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</si>
  <si>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</si>
  <si>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</si>
  <si>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</si>
  <si>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</si>
  <si>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</si>
  <si>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</si>
  <si>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</si>
  <si>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</si>
  <si>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</si>
  <si>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</si>
  <si>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</si>
  <si>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</si>
  <si>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</si>
  <si>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</si>
  <si>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</si>
  <si>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</si>
  <si>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</si>
  <si>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</si>
  <si>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</si>
  <si>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</si>
  <si>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</si>
  <si>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</si>
  <si>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</si>
  <si>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</si>
  <si>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</si>
  <si>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</si>
  <si>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</si>
  <si>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</si>
  <si>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</si>
  <si>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</si>
  <si>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</si>
  <si>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</si>
  <si>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</si>
  <si>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</si>
  <si>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</si>
  <si>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</si>
  <si>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</si>
  <si>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</si>
  <si>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</si>
  <si>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</si>
  <si>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</si>
  <si>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</si>
  <si>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</si>
  <si>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</si>
  <si>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</si>
  <si>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</si>
  <si>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</si>
  <si>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</si>
  <si>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</si>
  <si>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</si>
  <si>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</si>
  <si>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</si>
  <si>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</si>
  <si>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</si>
  <si>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</si>
  <si>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</si>
  <si>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</si>
  <si>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</si>
  <si>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</si>
  <si>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</si>
  <si>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</si>
  <si>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</si>
  <si>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</si>
  <si>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</si>
  <si>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</si>
  <si>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</si>
  <si>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</si>
  <si>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</si>
  <si>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</si>
  <si>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</si>
  <si>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</si>
  <si>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</si>
  <si>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</si>
  <si>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</si>
  <si>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</si>
  <si>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</si>
  <si>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</si>
  <si>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</si>
  <si>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</si>
  <si>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</si>
  <si>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</si>
  <si>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</si>
  <si>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</si>
  <si>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</si>
  <si>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</si>
  <si>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</si>
  <si>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</si>
  <si>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</si>
  <si>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</si>
  <si>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</si>
  <si>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</si>
  <si>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</si>
  <si>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</si>
  <si>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</si>
  <si>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</si>
  <si>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</si>
  <si>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</si>
  <si>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</si>
  <si>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</si>
  <si>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</si>
  <si>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</si>
  <si>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</si>
  <si>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</si>
  <si>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</si>
  <si>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</si>
  <si>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</si>
  <si>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</si>
  <si>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</si>
  <si>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</si>
  <si>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</si>
  <si>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</si>
  <si>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</si>
  <si>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</si>
  <si>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</si>
  <si>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</si>
  <si>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</si>
  <si>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</si>
  <si>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</si>
  <si>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</si>
  <si>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</si>
  <si>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</si>
  <si>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</si>
  <si>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</si>
  <si>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</si>
  <si>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</si>
  <si>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</si>
  <si>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</si>
  <si>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</si>
  <si>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</si>
  <si>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</si>
  <si>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</si>
  <si>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</si>
  <si>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</si>
  <si>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</si>
  <si>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</si>
  <si>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</si>
  <si>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</si>
  <si>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</si>
  <si>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</si>
  <si>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</si>
  <si>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</si>
  <si>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</si>
  <si>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</si>
  <si>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</si>
  <si>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</si>
  <si>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</si>
  <si>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</si>
  <si>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</si>
  <si>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</si>
  <si>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</si>
  <si>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</si>
  <si>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</si>
  <si>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</si>
  <si>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</si>
  <si>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</si>
  <si>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</si>
  <si>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</si>
  <si>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</si>
  <si>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</si>
  <si>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</si>
  <si>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</si>
  <si>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</si>
  <si>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</si>
  <si>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</si>
  <si>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</si>
  <si>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</si>
  <si>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</si>
  <si>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</si>
  <si>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</si>
  <si>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</si>
  <si>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</si>
  <si>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</si>
  <si>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</si>
  <si>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</si>
  <si>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</si>
  <si>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</si>
  <si>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</si>
  <si>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</si>
  <si>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</si>
  <si>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</si>
  <si>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</si>
  <si>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</si>
  <si>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</si>
  <si>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</si>
  <si>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</si>
  <si>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</si>
  <si>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</si>
  <si>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</si>
  <si>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</si>
  <si>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</si>
  <si>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</si>
  <si>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</si>
  <si>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</si>
  <si>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</si>
  <si>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</si>
  <si>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</si>
  <si>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</si>
  <si>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</si>
  <si>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</si>
  <si>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</si>
  <si>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</si>
  <si>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</si>
  <si>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</si>
  <si>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</si>
  <si>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</si>
  <si>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</si>
  <si>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</si>
  <si>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</si>
  <si>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</si>
  <si>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</si>
  <si>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</si>
  <si>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</si>
  <si>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</si>
  <si>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</si>
  <si>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</si>
  <si>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</si>
  <si>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</si>
  <si>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</si>
  <si>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</si>
  <si>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</si>
  <si>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</si>
  <si>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</si>
  <si>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</si>
  <si>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</si>
  <si>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</si>
  <si>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</si>
  <si>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</si>
  <si>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</si>
  <si>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</si>
  <si>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</si>
  <si>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</si>
  <si>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</si>
  <si>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</si>
  <si>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</si>
  <si>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</si>
  <si>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</si>
  <si>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</si>
  <si>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</si>
  <si>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</si>
  <si>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</si>
  <si>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</si>
  <si>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</si>
  <si>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</si>
  <si>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</si>
  <si>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</si>
  <si>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</si>
  <si>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</si>
  <si>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</si>
  <si>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</si>
  <si>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</si>
  <si>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</si>
  <si>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</si>
  <si>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</si>
  <si>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</si>
  <si>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</si>
  <si>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</si>
  <si>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</si>
  <si>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</si>
  <si>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</si>
  <si>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</si>
  <si>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</si>
  <si>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</si>
  <si>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</si>
  <si>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</si>
  <si>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</si>
  <si>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</si>
  <si>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</si>
  <si>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</si>
  <si>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</si>
  <si>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</si>
  <si>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</si>
  <si>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</si>
  <si>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</si>
  <si>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</si>
  <si>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</si>
  <si>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</si>
  <si>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</si>
  <si>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</si>
  <si>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</si>
  <si>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</si>
  <si>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</si>
  <si>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</si>
  <si>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</si>
  <si>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</si>
  <si>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</si>
  <si>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</si>
  <si>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</si>
  <si>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</si>
  <si>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</si>
  <si>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</si>
  <si>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</si>
  <si>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</si>
  <si>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</si>
  <si>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</si>
  <si>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</si>
  <si>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</si>
  <si>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</si>
  <si>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</si>
  <si>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</si>
  <si>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</si>
  <si>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</si>
  <si>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</si>
  <si>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</si>
  <si>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</si>
  <si>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</si>
  <si>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</si>
  <si>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</si>
  <si>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</si>
  <si>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</si>
  <si>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</si>
  <si>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</si>
  <si>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</si>
  <si>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</si>
  <si>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</si>
  <si>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</si>
  <si>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</si>
  <si>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</si>
  <si>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</si>
  <si>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</si>
  <si>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</si>
  <si>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</si>
  <si>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</si>
  <si>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</si>
  <si>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</si>
  <si>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</si>
  <si>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</si>
  <si>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</si>
  <si>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</si>
  <si>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</si>
  <si>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</si>
  <si>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</si>
  <si>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</si>
  <si>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</si>
  <si>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</si>
  <si>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</si>
  <si>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</si>
  <si>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</si>
  <si>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</si>
  <si>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</si>
  <si>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</si>
  <si>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</si>
  <si>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</si>
  <si>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</si>
  <si>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</si>
  <si>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</si>
  <si>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</si>
  <si>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</si>
  <si>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</si>
  <si>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</si>
  <si>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</si>
  <si>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</si>
  <si>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</si>
  <si>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</si>
  <si>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</si>
  <si>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</si>
  <si>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</si>
  <si>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</si>
  <si>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</si>
  <si>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</si>
  <si>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</si>
  <si>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</si>
  <si>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</si>
  <si>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</si>
  <si>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</si>
  <si>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</si>
  <si>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</si>
  <si>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</si>
  <si>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</si>
  <si>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</si>
  <si>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</si>
  <si>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</si>
  <si>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</si>
  <si>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</si>
  <si>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</si>
  <si>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</si>
  <si>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</si>
  <si>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</si>
  <si>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</si>
  <si>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</si>
  <si>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</si>
  <si>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</si>
  <si>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</si>
  <si>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</si>
  <si>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</si>
  <si>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</si>
  <si>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</si>
  <si>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</si>
  <si>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</si>
  <si>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</si>
  <si>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</si>
  <si>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</si>
  <si>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</si>
  <si>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</si>
  <si>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</si>
  <si>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</si>
  <si>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</si>
  <si>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</si>
  <si>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</si>
  <si>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</si>
  <si>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</si>
  <si>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</si>
  <si>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</si>
  <si>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</si>
  <si>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</si>
  <si>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</si>
  <si>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</si>
  <si>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</si>
  <si>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</si>
  <si>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</si>
  <si>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</si>
  <si>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</si>
  <si>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</si>
  <si>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</si>
  <si>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</si>
  <si>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</si>
  <si>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</si>
  <si>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</si>
  <si>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</si>
  <si>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</si>
  <si>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</si>
  <si>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</si>
  <si>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</si>
  <si>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</si>
  <si>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</si>
  <si>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</si>
  <si>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</si>
  <si>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</si>
  <si>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</si>
  <si>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</si>
  <si>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</si>
  <si>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</si>
  <si>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</si>
  <si>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</si>
  <si>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</si>
  <si>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</si>
  <si>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</si>
  <si>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</si>
  <si>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</si>
  <si>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</si>
  <si>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</si>
  <si>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</si>
  <si>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</si>
  <si>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</si>
  <si>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</si>
  <si>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</si>
  <si>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</si>
  <si>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</si>
  <si>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</si>
  <si>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</si>
  <si>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</si>
  <si>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</si>
  <si>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</si>
  <si>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</si>
  <si>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</si>
  <si>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</si>
  <si>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</si>
  <si>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</si>
  <si>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</si>
  <si>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</si>
  <si>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</si>
  <si>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</si>
  <si>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</si>
  <si>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</si>
  <si>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</si>
  <si>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</si>
  <si>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</si>
  <si>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</si>
  <si>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</si>
  <si>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</si>
  <si>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</si>
  <si>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</si>
  <si>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</si>
  <si>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</si>
  <si>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</si>
  <si>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</si>
  <si>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</si>
  <si>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</si>
  <si>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</si>
  <si>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</si>
  <si>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</si>
  <si>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</si>
  <si>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</si>
  <si>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</si>
  <si>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</si>
  <si>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</si>
  <si>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</si>
  <si>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</si>
  <si>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</si>
  <si>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</si>
  <si>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</si>
  <si>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</si>
  <si>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</si>
  <si>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</si>
  <si>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</si>
  <si>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</si>
  <si>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</si>
  <si>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</si>
  <si>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</si>
  <si>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</si>
  <si>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</si>
  <si>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</si>
  <si>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</si>
  <si>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</si>
  <si>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</si>
  <si>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</si>
  <si>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</si>
  <si>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</si>
  <si>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</si>
  <si>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</si>
  <si>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</si>
  <si>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</si>
  <si>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</si>
  <si>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</si>
  <si>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</si>
  <si>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</si>
  <si>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</si>
  <si>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</si>
  <si>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</si>
  <si>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</si>
  <si>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</si>
  <si>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</si>
  <si>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</si>
  <si>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</si>
  <si>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</si>
  <si>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</si>
  <si>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</si>
  <si>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</si>
  <si>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</si>
  <si>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</si>
  <si>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</si>
  <si>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</si>
  <si>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</si>
  <si>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</si>
  <si>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</si>
  <si>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</si>
  <si>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</si>
  <si>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</si>
  <si>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</si>
  <si>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</si>
  <si>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</si>
  <si>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</si>
  <si>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</si>
  <si>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</si>
  <si>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</si>
  <si>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</si>
  <si>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</si>
  <si>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</si>
  <si>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</si>
  <si>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</si>
  <si>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</si>
  <si>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</si>
  <si>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</si>
  <si>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</si>
  <si>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</si>
  <si>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</si>
  <si>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</si>
  <si>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</si>
  <si>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</si>
  <si>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</si>
  <si>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</si>
  <si>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</si>
  <si>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</si>
  <si>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</si>
  <si>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</si>
  <si>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</si>
  <si>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</si>
  <si>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</si>
  <si>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</si>
  <si>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</si>
  <si>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</si>
  <si>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</si>
  <si>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</si>
  <si>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</si>
  <si>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</si>
  <si>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</si>
  <si>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</si>
  <si>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</si>
  <si>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</si>
  <si>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</si>
  <si>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</si>
  <si>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</si>
  <si>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</si>
  <si>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</si>
  <si>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</si>
  <si>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</si>
  <si>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</si>
  <si>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</si>
  <si>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</si>
  <si>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</si>
  <si>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</si>
  <si>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</si>
  <si>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</si>
  <si>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</si>
  <si>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</si>
  <si>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</si>
  <si>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</si>
  <si>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</si>
  <si>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</si>
  <si>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</si>
  <si>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</si>
  <si>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</si>
  <si>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</si>
  <si>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</si>
  <si>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</si>
  <si>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</si>
  <si>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</si>
  <si>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</si>
  <si>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</si>
  <si>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</si>
  <si>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</si>
  <si>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</si>
  <si>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</si>
  <si>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</si>
  <si>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</si>
  <si>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</si>
  <si>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</si>
  <si>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</si>
  <si>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</si>
  <si>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</si>
  <si>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</si>
  <si>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</si>
  <si>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</si>
  <si>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</si>
  <si>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</si>
  <si>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</si>
  <si>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</si>
  <si>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</si>
  <si>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</si>
  <si>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</si>
  <si>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</si>
  <si>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</si>
  <si>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</si>
  <si>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</si>
  <si>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</si>
  <si>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</si>
  <si>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</si>
  <si>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</si>
  <si>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</si>
  <si>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</si>
  <si>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</si>
  <si>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</si>
  <si>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</si>
  <si>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</si>
  <si>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</si>
  <si>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</si>
  <si>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</si>
  <si>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</si>
  <si>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</si>
  <si>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</si>
  <si>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</si>
  <si>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</si>
  <si>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</si>
  <si>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</si>
  <si>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</si>
  <si>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</si>
  <si>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</si>
  <si>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</si>
  <si>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</si>
  <si>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</si>
  <si>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</si>
  <si>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</si>
  <si>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</si>
  <si>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</si>
  <si>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</si>
  <si>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</si>
  <si>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</si>
  <si>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</si>
  <si>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</si>
  <si>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</si>
  <si>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</si>
  <si>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</si>
  <si>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</si>
  <si>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</si>
  <si>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</si>
  <si>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</si>
  <si>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</si>
  <si>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</si>
  <si>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</si>
  <si>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</si>
  <si>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</si>
  <si>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</si>
  <si>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</si>
  <si>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</si>
  <si>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</si>
  <si>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</si>
  <si>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</si>
  <si>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</si>
  <si>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</si>
  <si>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</si>
  <si>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</si>
  <si>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</si>
  <si>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</si>
  <si>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</si>
  <si>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</si>
  <si>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</si>
  <si>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</si>
  <si>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</si>
  <si>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</si>
  <si>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</si>
  <si>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</si>
  <si>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</si>
  <si>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</si>
  <si>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</si>
  <si>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</si>
  <si>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</si>
  <si>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</si>
  <si>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</si>
  <si>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</si>
  <si>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</si>
  <si>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</si>
  <si>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</si>
  <si>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</si>
  <si>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</si>
  <si>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</si>
  <si>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</si>
  <si>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</si>
  <si>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</si>
  <si>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</si>
  <si>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</si>
  <si>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</si>
  <si>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</si>
  <si>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</si>
  <si>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</si>
  <si>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</si>
  <si>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</si>
  <si>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</si>
  <si>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</si>
  <si>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</si>
  <si>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</si>
  <si>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</si>
  <si>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</si>
  <si>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</si>
  <si>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</si>
  <si>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</si>
  <si>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</si>
  <si>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</si>
  <si>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</si>
  <si>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</si>
  <si>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</si>
  <si>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</si>
  <si>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</si>
  <si>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</si>
  <si>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</si>
  <si>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</si>
  <si>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</si>
  <si>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</si>
  <si>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</si>
  <si>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</si>
  <si>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</si>
  <si>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</si>
  <si>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</si>
  <si>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</si>
  <si>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</si>
  <si>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</si>
  <si>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</si>
  <si>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</si>
  <si>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</si>
  <si>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</si>
  <si>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</si>
  <si>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</si>
  <si>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</si>
  <si>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</si>
  <si>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</si>
  <si>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</si>
  <si>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</si>
  <si>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</si>
  <si>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</si>
  <si>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</si>
  <si>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</si>
  <si>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</si>
  <si>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</si>
  <si>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</si>
  <si>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</si>
  <si>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</si>
  <si>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</si>
  <si>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</si>
  <si>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</si>
  <si>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</si>
  <si>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</si>
  <si>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</si>
  <si>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</si>
  <si>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</si>
  <si>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</si>
  <si>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</si>
  <si>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</si>
  <si>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</si>
  <si>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</si>
  <si>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</si>
  <si>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</si>
  <si>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</si>
  <si>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</si>
  <si>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</si>
  <si>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</si>
  <si>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</si>
  <si>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</si>
  <si>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</si>
  <si>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</si>
  <si>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</si>
  <si>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</si>
  <si>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</si>
  <si>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</si>
  <si>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</si>
  <si>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</si>
  <si>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</si>
  <si>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</si>
  <si>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</si>
  <si>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</si>
  <si>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</si>
  <si>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</si>
  <si>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</si>
  <si>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</si>
  <si>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</si>
  <si>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</si>
  <si>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</si>
  <si>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</si>
  <si>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</si>
  <si>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</si>
  <si>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</si>
  <si>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</si>
  <si>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</si>
  <si>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</si>
  <si>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</si>
  <si>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</si>
  <si>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</si>
  <si>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</si>
  <si>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</si>
  <si>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</si>
  <si>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</si>
  <si>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</si>
  <si>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</si>
  <si>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</si>
  <si>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</si>
  <si>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</si>
  <si>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</si>
  <si>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</si>
  <si>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</si>
  <si>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</si>
  <si>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</si>
  <si>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</si>
  <si>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</si>
  <si>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</si>
  <si>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</si>
  <si>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</si>
  <si>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</si>
  <si>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</si>
  <si>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</si>
  <si>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</si>
  <si>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</si>
  <si>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</si>
  <si>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</si>
  <si>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</si>
  <si>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</si>
  <si>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</si>
  <si>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</si>
  <si>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</si>
  <si>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</si>
  <si>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</si>
  <si>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</si>
  <si>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</si>
  <si>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</si>
  <si>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</si>
  <si>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</si>
  <si>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</si>
  <si>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</si>
  <si>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</si>
  <si>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</si>
  <si>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</si>
  <si>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</si>
  <si>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</si>
  <si>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</si>
  <si>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</si>
  <si>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</si>
  <si>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</si>
  <si>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</si>
  <si>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</si>
  <si>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</si>
  <si>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</si>
  <si>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</si>
  <si>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</si>
  <si>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</si>
  <si>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</si>
  <si>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</si>
  <si>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</si>
  <si>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</si>
  <si>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</si>
  <si>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</si>
  <si>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</si>
  <si>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</si>
  <si>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</si>
  <si>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</si>
  <si>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</si>
  <si>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</si>
  <si>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</si>
  <si>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</si>
  <si>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</si>
  <si>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</si>
  <si>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</si>
  <si>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</si>
  <si>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</si>
  <si>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</si>
  <si>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</si>
  <si>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</si>
  <si>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</si>
  <si>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</si>
  <si>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</si>
  <si>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</si>
  <si>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</si>
  <si>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</si>
  <si>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</si>
  <si>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</si>
  <si>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</si>
  <si>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</si>
  <si>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</si>
  <si>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</si>
  <si>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</si>
  <si>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</si>
  <si>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</si>
  <si>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</si>
  <si>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</si>
  <si>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</si>
  <si>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</si>
  <si>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</si>
  <si>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</si>
  <si>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</si>
  <si>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</si>
  <si>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</si>
  <si>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</si>
  <si>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</si>
  <si>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</si>
  <si>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</si>
  <si>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</si>
  <si>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</si>
  <si>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</si>
  <si>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</si>
  <si>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</si>
  <si>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</si>
  <si>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</si>
  <si>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</si>
  <si>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</si>
  <si>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</si>
  <si>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</si>
  <si>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</si>
  <si>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</si>
  <si>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</si>
  <si>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</si>
  <si>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</si>
  <si>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</si>
  <si>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</si>
  <si>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</si>
  <si>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</si>
  <si>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</si>
  <si>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</si>
  <si>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</si>
  <si>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</si>
  <si>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</si>
  <si>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</si>
  <si>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</si>
  <si>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</si>
  <si>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</si>
  <si>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</si>
  <si>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</si>
  <si>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</si>
  <si>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</si>
  <si>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</si>
  <si>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</si>
  <si>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</si>
  <si>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</si>
  <si>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</si>
  <si>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</si>
  <si>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</si>
  <si>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</si>
  <si>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</si>
  <si>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</si>
  <si>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</si>
  <si>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</si>
  <si>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</si>
  <si>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</si>
  <si>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</si>
  <si>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</si>
  <si>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</si>
  <si>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</si>
  <si>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</si>
  <si>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</si>
  <si>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</si>
  <si>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</si>
  <si>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</si>
  <si>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</si>
  <si>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</si>
  <si>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</si>
  <si>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</si>
  <si>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</si>
  <si>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</si>
  <si>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</si>
  <si>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</si>
  <si>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</si>
  <si>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</si>
  <si>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</si>
  <si>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</si>
  <si>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</si>
  <si>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</si>
  <si>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</si>
  <si>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</si>
  <si>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</si>
  <si>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</si>
  <si>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</si>
  <si>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</si>
  <si>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</si>
  <si>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</si>
  <si>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</si>
  <si>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</si>
  <si>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</si>
  <si>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</si>
  <si>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</si>
  <si>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</si>
  <si>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</si>
  <si>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</si>
  <si>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</si>
  <si>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</si>
  <si>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</si>
  <si>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</si>
  <si>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</si>
  <si>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</si>
  <si>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</si>
  <si>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</si>
  <si>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</si>
  <si>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</si>
  <si>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</si>
  <si>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</si>
  <si>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</si>
  <si>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</si>
  <si>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</si>
  <si>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</si>
  <si>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</si>
  <si>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</si>
  <si>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</si>
  <si>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</si>
  <si>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</si>
  <si>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</si>
  <si>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</si>
  <si>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</si>
  <si>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</si>
  <si>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</si>
  <si>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</si>
  <si>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</si>
  <si>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</si>
  <si>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</si>
  <si>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</si>
  <si>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</si>
  <si>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</si>
  <si>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</si>
  <si>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</si>
  <si>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</si>
  <si>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</si>
  <si>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</si>
  <si>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</si>
  <si>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</si>
  <si>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</si>
  <si>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</si>
  <si>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</si>
  <si>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</si>
  <si>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</si>
  <si>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</si>
  <si>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</si>
  <si>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</si>
  <si>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</si>
  <si>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</si>
  <si>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</si>
  <si>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</si>
  <si>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</si>
  <si>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</si>
  <si>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</si>
  <si>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</si>
  <si>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</si>
  <si>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</si>
  <si>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</si>
  <si>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</si>
  <si>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</si>
  <si>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</si>
  <si>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</si>
  <si>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</si>
  <si>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</si>
  <si>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</si>
  <si>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</si>
  <si>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</si>
  <si>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</si>
  <si>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</si>
  <si>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</si>
  <si>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</si>
  <si>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</si>
  <si>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</si>
  <si>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</si>
  <si>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</si>
  <si>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</si>
  <si>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</si>
  <si>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</si>
  <si>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</si>
  <si>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</si>
  <si>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</si>
  <si>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</si>
  <si>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</si>
  <si>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</si>
  <si>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</si>
  <si>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</si>
  <si>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</si>
  <si>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</si>
  <si>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</si>
  <si>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</si>
  <si>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</si>
  <si>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</si>
  <si>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</si>
  <si>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</si>
  <si>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</si>
  <si>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</si>
  <si>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</si>
  <si>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</si>
  <si>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</si>
  <si>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</si>
  <si>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</si>
  <si>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</si>
  <si>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</si>
  <si>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</si>
  <si>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</si>
  <si>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</si>
  <si>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</si>
  <si>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</si>
  <si>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</si>
  <si>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</si>
  <si>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</si>
  <si>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</si>
  <si>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</si>
  <si>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</si>
  <si>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</si>
  <si>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</si>
  <si>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</si>
  <si>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</si>
  <si>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</si>
  <si>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</si>
  <si>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</si>
  <si>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</si>
  <si>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</si>
  <si>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</si>
  <si>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</si>
  <si>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</si>
  <si>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</si>
  <si>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</si>
  <si>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</si>
  <si>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</si>
  <si>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</si>
  <si>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</si>
  <si>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</si>
  <si>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</si>
  <si>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</si>
  <si>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</si>
  <si>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</si>
  <si>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</si>
  <si>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</si>
  <si>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</si>
  <si>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</si>
  <si>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</si>
  <si>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</si>
  <si>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</si>
  <si>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</si>
  <si>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</si>
  <si>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</si>
  <si>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</si>
  <si>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</si>
  <si>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</si>
  <si>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</si>
  <si>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</si>
  <si>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</si>
  <si>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</si>
  <si>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</si>
  <si>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</si>
  <si>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</si>
  <si>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</si>
  <si>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</si>
  <si>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</si>
  <si>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</si>
  <si>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</si>
  <si>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</si>
  <si>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</si>
  <si>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</si>
  <si>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</si>
  <si>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</si>
  <si>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</si>
  <si>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</si>
  <si>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</si>
  <si>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</si>
  <si>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</si>
  <si>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</si>
  <si>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</si>
  <si>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</si>
  <si>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</si>
  <si>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</si>
  <si>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</si>
  <si>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</si>
  <si>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</si>
  <si>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</si>
  <si>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</si>
  <si>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</si>
  <si>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</si>
  <si>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</si>
  <si>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</si>
  <si>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</si>
  <si>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</si>
  <si>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</si>
  <si>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</si>
  <si>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</si>
  <si>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</si>
  <si>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</si>
  <si>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</si>
  <si>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</si>
  <si>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</si>
  <si>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</si>
  <si>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</si>
  <si>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</si>
  <si>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</si>
  <si>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</si>
  <si>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</si>
  <si>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</si>
  <si>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</si>
  <si>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</si>
  <si>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</si>
  <si>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</si>
  <si>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</si>
  <si>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</si>
  <si>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</si>
  <si>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</si>
  <si>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</si>
  <si>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</si>
  <si>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</si>
  <si>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</si>
  <si>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</si>
  <si>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</si>
  <si>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</si>
  <si>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</si>
  <si>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</si>
  <si>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</si>
  <si>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</si>
  <si>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</si>
  <si>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</si>
  <si>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</si>
  <si>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</si>
  <si>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</si>
  <si>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</si>
  <si>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</si>
  <si>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</si>
  <si>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</si>
  <si>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</si>
  <si>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</si>
  <si>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</si>
  <si>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</si>
  <si>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</si>
  <si>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</si>
  <si>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</si>
  <si>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</si>
  <si>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</si>
  <si>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</si>
  <si>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</si>
  <si>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</si>
  <si>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</si>
  <si>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</si>
  <si>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</si>
  <si>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</si>
  <si>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</si>
  <si>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</si>
  <si>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</si>
  <si>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</si>
  <si>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</si>
  <si>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</si>
  <si>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</si>
  <si>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</si>
  <si>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</si>
  <si>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</si>
  <si>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</si>
  <si>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</si>
  <si>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</si>
  <si>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</si>
  <si>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</si>
  <si>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</si>
  <si>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</si>
  <si>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</si>
  <si>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</si>
  <si>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</si>
  <si>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</si>
  <si>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</si>
  <si>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</si>
  <si>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</si>
  <si>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</si>
  <si>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</si>
  <si>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</si>
  <si>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</si>
  <si>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</si>
  <si>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</si>
  <si>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</si>
  <si>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</si>
  <si>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</si>
  <si>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</si>
  <si>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</si>
  <si>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</si>
  <si>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</si>
  <si>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</si>
  <si>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</si>
  <si>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</si>
  <si>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</si>
  <si>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</si>
  <si>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</si>
  <si>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</si>
  <si>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</si>
  <si>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</si>
  <si>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</si>
  <si>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</si>
  <si>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</si>
  <si>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</si>
  <si>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</si>
  <si>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</si>
  <si>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</si>
  <si>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</si>
  <si>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</si>
  <si>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</si>
  <si>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</si>
  <si>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</si>
  <si>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</si>
  <si>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</si>
  <si>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</si>
  <si>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</si>
  <si>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</si>
  <si>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</si>
  <si>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</si>
  <si>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</si>
  <si>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</si>
  <si>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</si>
  <si>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</si>
  <si>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</si>
  <si>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</si>
  <si>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</si>
  <si>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</si>
  <si>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</si>
  <si>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</si>
  <si>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</si>
  <si>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</si>
  <si>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</si>
  <si>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</si>
  <si>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</si>
  <si>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</si>
  <si>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</si>
  <si>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</si>
  <si>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</si>
  <si>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</si>
  <si>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</si>
  <si>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</si>
  <si>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</si>
  <si>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</si>
  <si>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</si>
  <si>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</si>
  <si>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</si>
  <si>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</si>
  <si>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</si>
  <si>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</si>
  <si>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</si>
  <si>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</si>
  <si>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</si>
  <si>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</si>
  <si>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</si>
  <si>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</si>
  <si>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</si>
  <si>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</si>
  <si>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</si>
  <si>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</si>
  <si>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</si>
  <si>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</si>
  <si>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</si>
  <si>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</si>
  <si>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</si>
  <si>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</si>
  <si>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</si>
  <si>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</si>
  <si>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</si>
  <si>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</si>
  <si>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</si>
  <si>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</si>
  <si>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</si>
  <si>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</si>
  <si>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</si>
  <si>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</si>
  <si>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</si>
  <si>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</si>
  <si>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</si>
  <si>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</si>
  <si>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</si>
  <si>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</si>
  <si>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</si>
  <si>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</si>
  <si>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</si>
  <si>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</si>
  <si>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</si>
  <si>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</si>
  <si>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</si>
  <si>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</si>
  <si>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</si>
  <si>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</si>
  <si>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</si>
  <si>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</si>
  <si>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</si>
  <si>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</si>
  <si>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</si>
  <si>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</si>
  <si>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</si>
  <si>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</si>
  <si>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</si>
  <si>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</si>
  <si>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</si>
  <si>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</si>
  <si>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</si>
  <si>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</si>
  <si>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</si>
  <si>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</si>
  <si>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</si>
  <si>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</si>
  <si>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</si>
  <si>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</si>
  <si>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</si>
  <si>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</si>
  <si>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</si>
  <si>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</si>
  <si>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</si>
  <si>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</si>
  <si>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</si>
  <si>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</si>
  <si>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</si>
  <si>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</si>
  <si>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</si>
  <si>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</si>
  <si>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</si>
  <si>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</si>
  <si>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</si>
  <si>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</si>
  <si>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</si>
  <si>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</si>
  <si>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</si>
  <si>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</si>
  <si>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</si>
  <si>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</si>
  <si>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</si>
  <si>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</si>
  <si>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</si>
  <si>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</si>
  <si>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</si>
  <si>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</si>
  <si>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</si>
  <si>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</si>
  <si>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</si>
  <si>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</si>
  <si>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</si>
  <si>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</si>
  <si>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</si>
  <si>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</si>
  <si>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</si>
  <si>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</si>
  <si>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</si>
  <si>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</si>
  <si>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</si>
  <si>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</si>
  <si>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</si>
  <si>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</si>
  <si>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</si>
  <si>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</si>
  <si>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</si>
  <si>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</si>
  <si>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</si>
  <si>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</si>
  <si>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</si>
  <si>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</si>
  <si>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</si>
  <si>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</si>
  <si>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</si>
  <si>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</si>
  <si>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</si>
  <si>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</si>
  <si>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</si>
  <si>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</si>
  <si>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</si>
  <si>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</si>
  <si>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</si>
  <si>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</si>
  <si>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</si>
  <si>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</si>
  <si>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</si>
  <si>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</si>
  <si>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</si>
  <si>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</si>
  <si>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</si>
  <si>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</si>
  <si>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</si>
  <si>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</si>
  <si>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</si>
  <si>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</si>
  <si>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</si>
  <si>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</si>
  <si>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</si>
  <si>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</si>
  <si>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</si>
  <si>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</si>
  <si>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</si>
  <si>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</si>
  <si>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</si>
  <si>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</si>
  <si>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</si>
  <si>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</si>
  <si>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</si>
  <si>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</si>
  <si>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</si>
  <si>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</si>
  <si>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</si>
  <si>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</si>
  <si>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</si>
  <si>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</si>
  <si>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</si>
  <si>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</si>
  <si>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</si>
  <si>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</si>
  <si>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</si>
  <si>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</si>
  <si>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</si>
  <si>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</si>
  <si>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</si>
  <si>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</si>
  <si>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</si>
  <si>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</si>
  <si>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</si>
  <si>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</si>
  <si>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</si>
  <si>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</si>
  <si>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</si>
  <si>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</si>
  <si>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</si>
  <si>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</si>
  <si>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</si>
  <si>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</si>
  <si>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</si>
  <si>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</si>
  <si>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</si>
  <si>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</si>
  <si>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</si>
  <si>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</si>
  <si>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</si>
  <si>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</si>
  <si>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</si>
  <si>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</si>
  <si>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</si>
  <si>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</si>
  <si>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</si>
  <si>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</si>
  <si>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</si>
  <si>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</si>
  <si>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</si>
  <si>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</si>
  <si>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</si>
  <si>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</si>
  <si>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</si>
  <si>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</si>
  <si>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</si>
  <si>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</si>
  <si>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</si>
  <si>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</si>
  <si>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</si>
  <si>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</si>
  <si>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</si>
  <si>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</si>
  <si>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</si>
  <si>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</si>
  <si>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</si>
  <si>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</si>
  <si>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</si>
  <si>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</si>
  <si>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</si>
  <si>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</si>
  <si>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</si>
  <si>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</si>
  <si>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</si>
  <si>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</si>
  <si>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</si>
  <si>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</si>
  <si>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</si>
  <si>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</si>
  <si>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</si>
  <si>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</si>
  <si>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</si>
  <si>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</si>
  <si>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</si>
  <si>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</si>
  <si>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</si>
  <si>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</si>
  <si>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</si>
  <si>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</si>
  <si>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</si>
  <si>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</si>
  <si>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</si>
  <si>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</si>
  <si>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</si>
  <si>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</si>
  <si>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</si>
  <si>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</si>
  <si>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</si>
  <si>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</si>
  <si>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</si>
  <si>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</si>
  <si>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</si>
  <si>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</si>
  <si>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</si>
  <si>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</si>
  <si>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</si>
  <si>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</si>
  <si>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</si>
  <si>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</si>
  <si>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</si>
  <si>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</si>
  <si>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</si>
  <si>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</si>
  <si>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</si>
  <si>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</si>
  <si>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</si>
  <si>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</si>
  <si>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</si>
  <si>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</si>
  <si>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</si>
  <si>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</si>
  <si>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</si>
  <si>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</si>
  <si>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</si>
  <si>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</si>
  <si>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</si>
  <si>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</si>
  <si>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</si>
  <si>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</si>
  <si>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</si>
  <si>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</si>
  <si>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</si>
  <si>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</si>
  <si>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</si>
  <si>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</si>
  <si>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</si>
  <si>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</si>
  <si>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</si>
  <si>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</si>
  <si>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</si>
  <si>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</si>
  <si>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</si>
  <si>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</si>
  <si>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</si>
  <si>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</si>
  <si>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</si>
  <si>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</si>
  <si>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</si>
  <si>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</si>
  <si>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</si>
  <si>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</si>
  <si>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</si>
  <si>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</si>
  <si>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</si>
  <si>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</si>
  <si>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</si>
  <si>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</si>
  <si>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</si>
  <si>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</si>
  <si>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</si>
  <si>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</si>
  <si>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</si>
  <si>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</si>
  <si>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</si>
  <si>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</si>
  <si>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</si>
  <si>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</si>
  <si>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</si>
  <si>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</si>
  <si>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</si>
  <si>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</si>
  <si>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</si>
  <si>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</si>
  <si>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</si>
  <si>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</si>
  <si>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</si>
  <si>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</si>
  <si>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</si>
  <si>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</si>
  <si>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</si>
  <si>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</si>
  <si>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</si>
  <si>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</si>
  <si>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</si>
  <si>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</si>
  <si>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</si>
  <si>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</si>
  <si>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</si>
  <si>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</si>
  <si>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</si>
  <si>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</si>
  <si>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</si>
  <si>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</si>
  <si>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</si>
  <si>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</si>
  <si>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</si>
  <si>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</si>
  <si>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</si>
  <si>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</si>
  <si>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</si>
  <si>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</si>
  <si>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</si>
  <si>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</si>
  <si>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</si>
  <si>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</si>
  <si>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</si>
  <si>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</si>
  <si>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</si>
  <si>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</si>
  <si>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</si>
  <si>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</si>
  <si>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</si>
  <si>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</si>
  <si>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</si>
  <si>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</si>
  <si>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</si>
  <si>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</si>
  <si>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</si>
  <si>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</si>
  <si>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</si>
  <si>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</si>
  <si>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</si>
  <si>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</si>
  <si>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</si>
  <si>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</si>
  <si>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</si>
  <si>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</si>
  <si>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</si>
  <si>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</si>
  <si>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</si>
  <si>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</si>
  <si>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</si>
  <si>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</si>
  <si>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</si>
  <si>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</si>
  <si>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</si>
  <si>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</si>
  <si>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</si>
  <si>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</si>
  <si>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</si>
  <si>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</si>
  <si>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</si>
  <si>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</si>
  <si>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</si>
  <si>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</si>
  <si>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</si>
  <si>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</si>
  <si>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</si>
  <si>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</si>
  <si>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</si>
  <si>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</si>
  <si>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</si>
  <si>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</si>
  <si>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</si>
  <si>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</si>
  <si>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</si>
  <si>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</si>
  <si>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</si>
  <si>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</si>
  <si>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</si>
  <si>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</si>
  <si>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</si>
  <si>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</si>
  <si>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</si>
  <si>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</si>
  <si>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</si>
  <si>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</si>
  <si>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</si>
  <si>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</si>
  <si>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</si>
  <si>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</si>
  <si>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</si>
  <si>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</si>
  <si>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</si>
  <si>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</si>
  <si>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</si>
  <si>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</si>
  <si>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</si>
  <si>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</si>
  <si>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</si>
  <si>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</si>
  <si>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</si>
  <si>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</si>
  <si>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</si>
  <si>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</si>
  <si>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</si>
  <si>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</si>
  <si>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</si>
  <si>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</si>
  <si>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</si>
  <si>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</si>
  <si>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</si>
  <si>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</si>
  <si>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</si>
  <si>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</si>
  <si>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</si>
  <si>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</si>
  <si>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</si>
  <si>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</si>
  <si>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</si>
  <si>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</si>
  <si>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</si>
  <si>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</si>
  <si>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</si>
  <si>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</si>
  <si>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</si>
  <si>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</si>
  <si>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</si>
  <si>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</si>
  <si>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</si>
  <si>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</si>
  <si>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</si>
  <si>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</si>
  <si>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</si>
  <si>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</si>
  <si>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</si>
  <si>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</si>
  <si>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</si>
  <si>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</si>
  <si>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</si>
  <si>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</si>
  <si>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</si>
  <si>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</si>
  <si>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</si>
  <si>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</si>
  <si>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</si>
  <si>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</si>
  <si>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</si>
  <si>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</si>
  <si>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</si>
  <si>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</si>
  <si>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</si>
  <si>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</si>
  <si>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</si>
  <si>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</si>
  <si>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</si>
  <si>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</si>
  <si>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</si>
  <si>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</si>
  <si>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</si>
  <si>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</si>
  <si>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</si>
  <si>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</si>
  <si>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</si>
  <si>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</si>
  <si>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</si>
  <si>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</si>
  <si>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</si>
  <si>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</si>
  <si>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</si>
  <si>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</si>
  <si>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</si>
  <si>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</si>
  <si>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</si>
  <si>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</si>
  <si>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</si>
  <si>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</si>
  <si>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</si>
  <si>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</si>
  <si>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</si>
  <si>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</si>
  <si>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</si>
  <si>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</si>
  <si>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</si>
  <si>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</si>
  <si>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</si>
  <si>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</si>
  <si>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</si>
  <si>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</si>
  <si>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</si>
  <si>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</si>
  <si>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</si>
  <si>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</si>
  <si>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</si>
  <si>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</si>
  <si>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</si>
  <si>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</si>
  <si>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</si>
  <si>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</si>
  <si>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</si>
  <si>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</si>
  <si>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</si>
  <si>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</si>
  <si>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</si>
  <si>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</si>
  <si>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</si>
  <si>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</si>
  <si>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</si>
  <si>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</si>
  <si>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</si>
  <si>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</si>
  <si>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</si>
  <si>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</si>
  <si>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</si>
  <si>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</si>
  <si>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</si>
  <si>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</si>
  <si>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</si>
  <si>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</si>
  <si>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</si>
  <si>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</si>
  <si>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</si>
  <si>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</si>
  <si>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</si>
  <si>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</si>
  <si>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</si>
  <si>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</si>
  <si>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</si>
  <si>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</si>
  <si>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</si>
  <si>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</si>
  <si>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</si>
  <si>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</si>
  <si>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</si>
  <si>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</si>
  <si>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</si>
  <si>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</si>
  <si>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</si>
  <si>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</si>
  <si>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</si>
  <si>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</si>
  <si>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</si>
  <si>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</si>
  <si>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</si>
  <si>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</si>
  <si>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</si>
  <si>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</si>
  <si>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</si>
  <si>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</si>
  <si>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</si>
  <si>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</si>
  <si>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</si>
  <si>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</si>
  <si>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</si>
  <si>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</si>
  <si>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</si>
  <si>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</si>
  <si>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</si>
  <si>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</si>
  <si>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</si>
  <si>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</si>
  <si>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</si>
  <si>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</si>
  <si>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</si>
  <si>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</si>
  <si>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</si>
  <si>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</si>
  <si>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</si>
  <si>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</si>
  <si>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</si>
  <si>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</si>
  <si>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</si>
  <si>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</si>
  <si>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</si>
  <si>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</si>
  <si>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</si>
  <si>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</si>
  <si>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</si>
  <si>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</si>
  <si>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</si>
  <si>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</si>
  <si>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</si>
  <si>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</si>
  <si>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</si>
  <si>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</si>
  <si>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</si>
  <si>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</si>
  <si>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</si>
  <si>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</si>
  <si>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</si>
  <si>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</si>
  <si>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</si>
  <si>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</si>
  <si>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</si>
  <si>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</si>
  <si>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</si>
  <si>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</si>
  <si>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</si>
  <si>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</si>
  <si>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</si>
  <si>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</si>
  <si>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</si>
  <si>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</si>
  <si>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</si>
  <si>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</si>
  <si>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</si>
  <si>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</si>
  <si>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</si>
  <si>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</si>
  <si>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</si>
  <si>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</si>
  <si>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</si>
  <si>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</si>
  <si>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</si>
  <si>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</si>
  <si>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</si>
  <si>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</si>
  <si>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</si>
  <si>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</si>
  <si>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</si>
  <si>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</si>
  <si>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</si>
  <si>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</si>
  <si>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</si>
  <si>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</si>
  <si>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</si>
  <si>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</si>
  <si>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</si>
  <si>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</si>
  <si>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</si>
  <si>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</si>
  <si>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</si>
  <si>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</si>
  <si>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</si>
  <si>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</si>
  <si>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</si>
  <si>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</si>
  <si>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</si>
  <si>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</si>
  <si>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</si>
  <si>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</si>
  <si>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</si>
  <si>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</si>
  <si>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</si>
  <si>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</si>
  <si>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</si>
  <si>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</si>
  <si>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</si>
  <si>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</si>
  <si>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</si>
  <si>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</si>
  <si>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</si>
  <si>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</si>
  <si>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</si>
  <si>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</si>
  <si>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</si>
  <si>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</si>
  <si>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</si>
  <si>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</si>
  <si>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</si>
  <si>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</si>
  <si>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</si>
  <si>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</si>
  <si>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</si>
  <si>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</si>
  <si>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</si>
  <si>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</si>
  <si>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</si>
  <si>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</si>
  <si>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</si>
  <si>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</si>
  <si>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</si>
  <si>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</si>
  <si>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</si>
  <si>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</si>
  <si>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</si>
  <si>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</si>
  <si>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</si>
  <si>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</si>
  <si>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</si>
  <si>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</si>
  <si>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</si>
  <si>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</si>
  <si>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</si>
  <si>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</si>
  <si>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</si>
  <si>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</si>
  <si>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</si>
  <si>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</si>
  <si>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</si>
  <si>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</si>
  <si>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</si>
  <si>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</si>
  <si>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</si>
  <si>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</si>
  <si>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</si>
  <si>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</si>
  <si>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</si>
  <si>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</si>
  <si>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</si>
  <si>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</si>
  <si>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</si>
  <si>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</si>
  <si>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</si>
  <si>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</si>
  <si>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</si>
  <si>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</si>
  <si>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</si>
  <si>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</si>
  <si>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</si>
  <si>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</si>
  <si>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</si>
  <si>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</si>
  <si>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</si>
  <si>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</si>
  <si>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</si>
  <si>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</si>
  <si>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</si>
  <si>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</si>
  <si>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</si>
  <si>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</si>
  <si>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</si>
  <si>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</si>
  <si>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</si>
  <si>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</si>
  <si>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</si>
  <si>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</si>
  <si>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</si>
  <si>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</si>
  <si>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</si>
  <si>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</si>
  <si>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</si>
  <si>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</si>
  <si>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</si>
  <si>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</si>
  <si>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</si>
  <si>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</si>
  <si>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</si>
  <si>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</si>
  <si>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</si>
  <si>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</si>
  <si>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</si>
  <si>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</si>
  <si>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</si>
  <si>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</si>
  <si>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</si>
  <si>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</si>
  <si>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</si>
  <si>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</si>
  <si>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</si>
  <si>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</si>
  <si>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</si>
  <si>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</si>
  <si>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</si>
  <si>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</si>
  <si>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</si>
  <si>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</si>
  <si>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</si>
  <si>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</si>
  <si>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</si>
  <si>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</si>
  <si>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</si>
  <si>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</si>
  <si>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</si>
  <si>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</si>
  <si>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</si>
  <si>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</si>
  <si>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</si>
  <si>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</si>
  <si>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</si>
  <si>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</si>
  <si>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</si>
  <si>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</si>
  <si>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</si>
  <si>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</si>
  <si>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</si>
  <si>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</si>
  <si>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</si>
  <si>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</si>
  <si>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</si>
  <si>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</si>
  <si>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</si>
  <si>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</si>
  <si>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</si>
  <si>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</si>
  <si>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</si>
  <si>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</si>
  <si>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</si>
  <si>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</si>
  <si>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</si>
  <si>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</si>
  <si>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</si>
  <si>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</si>
  <si>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</si>
  <si>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</si>
  <si>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</si>
  <si>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</si>
  <si>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</si>
  <si>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</si>
  <si>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</si>
  <si>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</si>
  <si>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</si>
  <si>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</si>
  <si>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</si>
  <si>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</si>
  <si>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</si>
  <si>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</si>
  <si>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</si>
  <si>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</si>
  <si>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</si>
  <si>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</si>
  <si>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</si>
  <si>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</si>
  <si>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</si>
  <si>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</si>
  <si>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</si>
  <si>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</si>
  <si>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</si>
  <si>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</si>
  <si>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</si>
  <si>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</si>
  <si>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</si>
  <si>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</si>
  <si>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</si>
  <si>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</si>
  <si>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</si>
  <si>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</si>
  <si>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</si>
  <si>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</si>
  <si>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</si>
  <si>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</si>
  <si>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</si>
  <si>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</si>
  <si>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</si>
  <si>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</si>
  <si>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</si>
  <si>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</si>
  <si>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</si>
  <si>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</si>
  <si>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</si>
  <si>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</si>
  <si>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</si>
  <si>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</si>
  <si>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</si>
  <si>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</si>
  <si>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</si>
  <si>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</si>
  <si>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</si>
  <si>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</si>
  <si>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</si>
  <si>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</si>
  <si>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</si>
  <si>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</si>
  <si>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</si>
  <si>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</si>
  <si>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</si>
  <si>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</si>
  <si>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</si>
  <si>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</si>
  <si>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</si>
  <si>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</si>
  <si>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</si>
  <si>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</si>
  <si>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</si>
  <si>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</si>
  <si>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</si>
  <si>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</si>
  <si>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</si>
  <si>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</si>
  <si>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</si>
  <si>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</si>
  <si>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</si>
  <si>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</si>
  <si>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</si>
  <si>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</si>
  <si>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</si>
  <si>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</si>
  <si>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</si>
  <si>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</si>
  <si>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</si>
  <si>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</si>
  <si>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</si>
  <si>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</si>
  <si>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</si>
  <si>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</si>
  <si>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</si>
  <si>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</si>
  <si>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</si>
  <si>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</si>
  <si>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</si>
  <si>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</si>
  <si>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</si>
  <si>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</si>
  <si>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</si>
  <si>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</si>
  <si>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</si>
  <si>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</si>
  <si>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</si>
  <si>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</si>
  <si>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</si>
  <si>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</si>
  <si>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</si>
  <si>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</si>
  <si>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</si>
  <si>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</si>
  <si>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</si>
  <si>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</si>
  <si>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</si>
  <si>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</si>
  <si>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</si>
  <si>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</si>
  <si>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</si>
  <si>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</si>
  <si>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</si>
  <si>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</si>
  <si>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</si>
  <si>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</si>
  <si>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</si>
  <si>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</si>
  <si>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</si>
  <si>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</si>
  <si>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</si>
  <si>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</si>
  <si>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</si>
  <si>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</si>
  <si>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</si>
  <si>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</si>
  <si>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</si>
  <si>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</si>
  <si>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</si>
  <si>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</si>
  <si>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</si>
  <si>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</si>
  <si>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</si>
  <si>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</si>
  <si>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</si>
  <si>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</si>
  <si>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</si>
  <si>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</si>
  <si>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</si>
  <si>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</si>
  <si>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</si>
  <si>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</si>
  <si>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</si>
  <si>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</si>
  <si>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</si>
  <si>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</si>
  <si>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</si>
  <si>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</si>
  <si>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</si>
  <si>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</si>
  <si>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</si>
  <si>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</si>
  <si>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</si>
  <si>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</si>
  <si>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</si>
  <si>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</si>
  <si>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</si>
  <si>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</si>
  <si>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</si>
  <si>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</si>
  <si>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</si>
  <si>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</si>
  <si>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</si>
  <si>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</si>
  <si>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</si>
  <si>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</si>
  <si>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</si>
  <si>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</si>
  <si>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</si>
  <si>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</si>
  <si>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</si>
  <si>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</si>
  <si>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</si>
  <si>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</si>
  <si>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</si>
  <si>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</si>
  <si>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</si>
  <si>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</si>
  <si>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</si>
  <si>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</si>
  <si>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</si>
  <si>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</si>
  <si>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</si>
  <si>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</si>
  <si>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</si>
  <si>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</si>
  <si>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</si>
  <si>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</si>
  <si>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</si>
  <si>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</si>
  <si>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</si>
  <si>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</si>
  <si>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</si>
  <si>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</si>
  <si>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</si>
  <si>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</si>
  <si>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</si>
  <si>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</si>
  <si>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</si>
  <si>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</si>
  <si>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</si>
  <si>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</si>
  <si>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</si>
  <si>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</si>
  <si>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</si>
  <si>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</si>
  <si>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</si>
  <si>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</si>
  <si>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</si>
  <si>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</si>
  <si>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</si>
  <si>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</si>
  <si>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</si>
  <si>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</si>
  <si>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</si>
  <si>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</si>
  <si>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</si>
  <si>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</si>
  <si>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</si>
  <si>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</si>
  <si>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</si>
  <si>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</si>
  <si>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</si>
  <si>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</si>
  <si>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</si>
  <si>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</si>
  <si>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</si>
  <si>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</si>
  <si>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</si>
  <si>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</si>
  <si>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</si>
  <si>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</si>
  <si>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</si>
  <si>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</si>
  <si>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</si>
  <si>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</si>
  <si>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</si>
  <si>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</si>
  <si>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</si>
  <si>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</si>
  <si>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</si>
  <si>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</si>
  <si>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</si>
  <si>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</si>
  <si>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</si>
  <si>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</si>
  <si>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</si>
  <si>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</si>
  <si>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</si>
  <si>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</si>
  <si>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</si>
  <si>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</si>
  <si>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</si>
  <si>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</si>
  <si>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</si>
  <si>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</si>
  <si>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</si>
  <si>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</si>
  <si>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</si>
  <si>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</si>
  <si>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</si>
  <si>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</si>
  <si>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</si>
  <si>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</si>
  <si>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</si>
  <si>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</si>
  <si>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</si>
  <si>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</si>
  <si>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</si>
  <si>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</si>
  <si>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</si>
  <si>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</si>
  <si>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</si>
  <si>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</si>
  <si>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</si>
  <si>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</si>
  <si>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</si>
  <si>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</si>
  <si>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</si>
  <si>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</si>
  <si>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</si>
  <si>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</si>
  <si>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</si>
  <si>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</si>
  <si>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</si>
  <si>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</si>
  <si>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</si>
  <si>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</si>
  <si>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</si>
  <si>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</si>
  <si>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</si>
  <si>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</si>
  <si>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</si>
  <si>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</si>
  <si>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</si>
  <si>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</si>
  <si>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</si>
  <si>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</si>
  <si>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</si>
  <si>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</si>
  <si>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</si>
  <si>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</si>
  <si>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</si>
  <si>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</si>
  <si>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</si>
  <si>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</si>
  <si>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</si>
  <si>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</si>
  <si>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</si>
  <si>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</si>
  <si>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</si>
  <si>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</si>
  <si>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</si>
  <si>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</si>
  <si>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</si>
  <si>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</si>
  <si>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</si>
  <si>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</si>
  <si>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</si>
  <si>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</si>
  <si>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</si>
  <si>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</si>
  <si>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</si>
  <si>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</si>
  <si>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</si>
  <si>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</si>
  <si>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</si>
  <si>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</si>
  <si>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</si>
  <si>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</si>
  <si>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</si>
  <si>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</si>
  <si>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</si>
  <si>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</si>
  <si>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</si>
  <si>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</si>
  <si>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</si>
  <si>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</si>
  <si>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</si>
  <si>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</si>
  <si>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</si>
  <si>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</si>
  <si>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</si>
  <si>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</si>
  <si>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</si>
  <si>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</si>
  <si>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</si>
  <si>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</si>
  <si>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</si>
  <si>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</si>
  <si>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</si>
  <si>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</si>
  <si>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</si>
  <si>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</si>
  <si>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</si>
  <si>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</si>
  <si>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</si>
  <si>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</si>
  <si>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</si>
  <si>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</si>
  <si>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</si>
  <si>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</si>
  <si>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</si>
  <si>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</si>
  <si>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</si>
  <si>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</si>
  <si>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</si>
  <si>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</si>
  <si>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</si>
  <si>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</si>
  <si>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</si>
  <si>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</si>
  <si>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</si>
  <si>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</si>
  <si>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</si>
  <si>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</si>
  <si>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</si>
  <si>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</si>
  <si>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</si>
  <si>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</si>
  <si>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</si>
  <si>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</si>
  <si>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</si>
  <si>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</si>
  <si>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</si>
  <si>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</si>
  <si>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</si>
  <si>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</si>
  <si>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</si>
  <si>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</si>
  <si>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</si>
  <si>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</si>
  <si>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</si>
  <si>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</si>
  <si>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</si>
  <si>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</si>
  <si>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</si>
  <si>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</si>
  <si>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</si>
  <si>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</si>
  <si>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</si>
  <si>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</si>
  <si>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</si>
  <si>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</si>
  <si>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</si>
  <si>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</si>
  <si>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</si>
  <si>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</si>
  <si>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</si>
  <si>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</si>
  <si>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</si>
  <si>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</si>
  <si>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</si>
  <si>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</si>
  <si>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</si>
  <si>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</si>
  <si>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</si>
  <si>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</si>
  <si>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</si>
  <si>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</si>
  <si>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</si>
  <si>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</si>
  <si>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</si>
  <si>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</si>
  <si>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</si>
  <si>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</si>
  <si>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</si>
  <si>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</si>
  <si>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</si>
  <si>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</si>
  <si>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</si>
  <si>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</si>
  <si>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</si>
  <si>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</si>
  <si>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</si>
  <si>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</si>
  <si>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</si>
  <si>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</si>
  <si>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</si>
  <si>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</si>
  <si>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</si>
  <si>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</si>
  <si>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</si>
  <si>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</si>
  <si>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</si>
  <si>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</si>
  <si>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</si>
  <si>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</si>
  <si>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</si>
  <si>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</si>
  <si>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</si>
  <si>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</si>
  <si>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</si>
  <si>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</si>
  <si>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</si>
  <si>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</si>
  <si>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</si>
  <si>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</si>
  <si>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</si>
  <si>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</si>
  <si>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</si>
  <si>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</si>
  <si>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</si>
  <si>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</si>
  <si>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</si>
  <si>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</si>
  <si>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</si>
  <si>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</si>
  <si>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</si>
  <si>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</si>
  <si>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</si>
  <si>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</si>
  <si>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</si>
  <si>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</si>
  <si>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</si>
  <si>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</si>
  <si>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</si>
  <si>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</si>
  <si>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</si>
  <si>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</si>
  <si>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</si>
  <si>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</si>
  <si>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</si>
  <si>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</si>
  <si>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</si>
  <si>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</si>
  <si>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</si>
  <si>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</si>
  <si>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</si>
  <si>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</si>
  <si>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</si>
  <si>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</si>
  <si>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</si>
  <si>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</si>
  <si>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</si>
  <si>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</si>
  <si>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</si>
  <si>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</si>
  <si>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</si>
  <si>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</si>
  <si>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</si>
  <si>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</si>
  <si>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</si>
  <si>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</si>
  <si>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</si>
  <si>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</si>
  <si>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</si>
  <si>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</si>
  <si>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</si>
  <si>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</si>
  <si>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</si>
  <si>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</si>
  <si>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</si>
  <si>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</si>
  <si>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</si>
  <si>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</si>
  <si>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</si>
  <si>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</si>
  <si>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</si>
  <si>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</si>
  <si>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</si>
  <si>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</si>
  <si>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</si>
  <si>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</si>
  <si>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</si>
  <si>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</si>
  <si>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</si>
  <si>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</si>
  <si>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</si>
  <si>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</si>
  <si>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</si>
  <si>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</si>
  <si>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</si>
  <si>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</si>
  <si>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</si>
  <si>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</si>
  <si>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</si>
  <si>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</si>
  <si>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</si>
  <si>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</si>
  <si>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</si>
  <si>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</si>
  <si>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</si>
  <si>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</si>
  <si>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</si>
  <si>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</si>
  <si>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</si>
  <si>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</si>
  <si>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</si>
  <si>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</si>
  <si>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</si>
  <si>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</si>
  <si>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</si>
  <si>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</si>
  <si>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</si>
  <si>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</si>
  <si>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</si>
  <si>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</si>
  <si>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</si>
  <si>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</si>
  <si>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</si>
  <si>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</si>
  <si>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</si>
  <si>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</si>
  <si>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</si>
  <si>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</si>
  <si>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</si>
  <si>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</si>
  <si>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</si>
  <si>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</si>
  <si>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</si>
  <si>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</si>
  <si>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</si>
  <si>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</si>
  <si>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</si>
  <si>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</si>
  <si>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</si>
  <si>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</si>
  <si>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</si>
  <si>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</si>
  <si>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</si>
  <si>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</si>
  <si>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</si>
  <si>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</si>
  <si>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</si>
  <si>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</si>
  <si>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</si>
  <si>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</si>
  <si>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</si>
  <si>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</si>
  <si>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</si>
  <si>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</si>
  <si>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</si>
  <si>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</si>
  <si>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</si>
  <si>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</si>
  <si>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</si>
  <si>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</si>
  <si>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</si>
  <si>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</si>
  <si>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</si>
  <si>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</si>
  <si>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</si>
  <si>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</si>
  <si>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</si>
  <si>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</si>
  <si>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</si>
  <si>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</si>
  <si>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</si>
  <si>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</si>
  <si>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</si>
  <si>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</si>
  <si>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</si>
  <si>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</si>
  <si>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</si>
  <si>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</si>
  <si>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</si>
  <si>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</si>
  <si>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</si>
  <si>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</si>
  <si>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</si>
  <si>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</si>
  <si>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</si>
  <si>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</si>
  <si>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</si>
  <si>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</si>
  <si>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</si>
  <si>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</si>
  <si>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</si>
  <si>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</si>
  <si>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</si>
  <si>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</si>
  <si>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</si>
  <si>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</si>
  <si>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</si>
  <si>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</si>
  <si>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</si>
  <si>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</si>
  <si>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</si>
  <si>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</si>
  <si>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</si>
  <si>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</si>
  <si>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</si>
  <si>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</si>
  <si>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</si>
  <si>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</si>
  <si>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</si>
  <si>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</si>
  <si>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</si>
  <si>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</si>
  <si>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</si>
  <si>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</si>
  <si>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</si>
  <si>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</si>
  <si>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</si>
  <si>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</si>
  <si>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</si>
  <si>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</si>
  <si>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</si>
  <si>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</si>
  <si>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</si>
  <si>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</si>
  <si>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</si>
  <si>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</si>
  <si>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</si>
  <si>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</si>
  <si>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</si>
  <si>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</si>
  <si>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</si>
  <si>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</si>
  <si>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</si>
  <si>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</si>
  <si>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</si>
  <si>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</si>
  <si>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</si>
  <si>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</si>
  <si>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</si>
  <si>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</si>
  <si>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</si>
  <si>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</si>
  <si>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</si>
  <si>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</si>
  <si>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</si>
  <si>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</si>
  <si>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</si>
  <si>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</si>
  <si>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</si>
  <si>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</si>
  <si>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</si>
  <si>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</si>
  <si>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</si>
  <si>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</si>
  <si>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</si>
  <si>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</si>
  <si>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</si>
  <si>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</si>
  <si>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</si>
  <si>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</si>
  <si>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</si>
  <si>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</si>
  <si>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</si>
  <si>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</si>
  <si>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</si>
  <si>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</si>
  <si>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</si>
  <si>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</si>
  <si>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</si>
  <si>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</si>
  <si>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</si>
  <si>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</si>
  <si>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</si>
  <si>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</si>
  <si>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</si>
  <si>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</si>
  <si>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</si>
  <si>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</si>
  <si>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</si>
  <si>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</si>
  <si>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</si>
  <si>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</si>
  <si>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</si>
  <si>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</si>
  <si>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</si>
  <si>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</si>
  <si>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</si>
  <si>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</si>
  <si>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</si>
  <si>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</si>
  <si>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</si>
  <si>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</si>
  <si>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</si>
  <si>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</si>
  <si>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</si>
  <si>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</si>
  <si>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</si>
  <si>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</si>
  <si>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</si>
  <si>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</si>
  <si>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</si>
  <si>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</si>
  <si>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</si>
  <si>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</si>
  <si>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</si>
  <si>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</si>
  <si>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</si>
  <si>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</si>
  <si>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</si>
  <si>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</si>
  <si>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</si>
  <si>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</si>
  <si>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</si>
  <si>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</si>
  <si>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</si>
  <si>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</si>
  <si>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</si>
  <si>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</si>
  <si>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</si>
  <si>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</si>
  <si>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</si>
  <si>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</si>
  <si>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</si>
  <si>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</si>
  <si>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</si>
  <si>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</si>
  <si>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</si>
  <si>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</si>
  <si>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</si>
  <si>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</si>
  <si>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</si>
  <si>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</si>
  <si>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</si>
  <si>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</si>
  <si>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</si>
  <si>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</si>
  <si>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</si>
  <si>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</si>
  <si>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</si>
  <si>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</si>
  <si>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</si>
  <si>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</si>
  <si>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</si>
  <si>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</si>
  <si>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</si>
  <si>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</si>
  <si>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</si>
  <si>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</si>
  <si>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</si>
  <si>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</si>
  <si>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</si>
  <si>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</si>
  <si>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</si>
  <si>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</si>
  <si>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</si>
  <si>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</si>
  <si>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</si>
  <si>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</si>
  <si>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</si>
  <si>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</si>
  <si>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</si>
  <si>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</si>
  <si>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</si>
  <si>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</si>
  <si>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</si>
  <si>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</si>
  <si>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</si>
  <si>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</si>
  <si>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</si>
  <si>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</si>
  <si>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</si>
  <si>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</si>
  <si>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</si>
  <si>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</si>
  <si>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</si>
  <si>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</si>
  <si>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</si>
  <si>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</si>
  <si>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</si>
  <si>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</si>
  <si>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</si>
  <si>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</si>
  <si>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</si>
  <si>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</si>
  <si>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</si>
  <si>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</si>
  <si>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</si>
  <si>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</si>
  <si>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</si>
  <si>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</si>
  <si>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</si>
  <si>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</si>
  <si>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</si>
  <si>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</si>
  <si>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</si>
  <si>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</si>
  <si>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</si>
  <si>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</si>
  <si>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</si>
  <si>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</si>
  <si>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</si>
  <si>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</si>
  <si>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</si>
  <si>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</si>
  <si>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</si>
  <si>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</si>
  <si>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</si>
  <si>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</si>
  <si>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</si>
  <si>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</si>
  <si>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</si>
  <si>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</si>
  <si>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</si>
  <si>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</si>
  <si>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</si>
  <si>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</si>
  <si>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</si>
  <si>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</si>
  <si>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</si>
  <si>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</si>
  <si>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</si>
  <si>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</si>
  <si>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</si>
  <si>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</si>
  <si>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</si>
  <si>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</si>
  <si>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</si>
  <si>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</si>
  <si>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</si>
  <si>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</si>
  <si>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</si>
  <si>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</si>
  <si>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</si>
  <si>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</si>
  <si>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</si>
  <si>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</si>
  <si>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</si>
  <si>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</si>
  <si>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</si>
  <si>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</si>
  <si>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</si>
  <si>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</si>
  <si>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</si>
  <si>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</si>
  <si>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</si>
  <si>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</si>
  <si>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</si>
  <si>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</si>
  <si>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</si>
  <si>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</si>
  <si>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</si>
  <si>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</si>
  <si>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</si>
  <si>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</si>
  <si>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</si>
  <si>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</si>
  <si>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</si>
  <si>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</si>
  <si>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</si>
  <si>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</si>
  <si>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</si>
  <si>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</si>
  <si>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</si>
  <si>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</si>
  <si>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</si>
  <si>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</si>
  <si>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</si>
  <si>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</si>
  <si>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</si>
  <si>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</si>
  <si>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</si>
  <si>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</si>
  <si>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</si>
  <si>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</si>
  <si>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</si>
  <si>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</si>
  <si>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</si>
  <si>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</si>
  <si>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</si>
  <si>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</si>
  <si>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</si>
  <si>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</si>
  <si>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</si>
  <si>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</si>
  <si>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</si>
  <si>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</si>
  <si>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</si>
  <si>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</si>
  <si>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</si>
  <si>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</si>
  <si>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</si>
  <si>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</si>
  <si>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</si>
  <si>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</si>
  <si>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</si>
  <si>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</si>
  <si>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</si>
  <si>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</si>
  <si>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</si>
  <si>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</si>
  <si>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</si>
  <si>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</si>
  <si>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</si>
  <si>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</si>
  <si>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</si>
  <si>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</si>
  <si>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</si>
  <si>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</si>
  <si>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</si>
  <si>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</si>
  <si>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</si>
  <si>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</si>
  <si>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</si>
  <si>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</si>
  <si>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</si>
  <si>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</si>
  <si>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</si>
  <si>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</si>
  <si>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</si>
  <si>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</si>
  <si>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</si>
  <si>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</si>
  <si>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</si>
  <si>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</si>
  <si>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</si>
  <si>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</si>
  <si>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</si>
  <si>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</si>
  <si>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</si>
  <si>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</si>
  <si>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</si>
  <si>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</si>
  <si>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</si>
  <si>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</si>
  <si>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</si>
  <si>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</si>
  <si>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</si>
  <si>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</si>
  <si>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</si>
  <si>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</si>
  <si>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</si>
  <si>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</si>
  <si>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</si>
  <si>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</si>
  <si>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</si>
  <si>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</si>
  <si>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</si>
  <si>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</si>
  <si>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</si>
  <si>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</si>
  <si>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</si>
  <si>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</si>
  <si>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</si>
  <si>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</si>
  <si>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</si>
  <si>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</si>
  <si>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</si>
  <si>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</si>
  <si>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</si>
  <si>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</si>
  <si>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</si>
  <si>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</si>
  <si>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</si>
  <si>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</si>
  <si>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</si>
  <si>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</si>
  <si>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</si>
  <si>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</si>
  <si>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</si>
  <si>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</si>
  <si>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</si>
  <si>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</si>
  <si>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</si>
  <si>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</si>
  <si>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</si>
  <si>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</si>
  <si>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</si>
  <si>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</si>
  <si>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</si>
  <si>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</si>
  <si>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</si>
  <si>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</si>
  <si>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</si>
  <si>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</si>
  <si>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</si>
  <si>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</si>
  <si>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</si>
  <si>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</si>
  <si>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</si>
  <si>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</si>
  <si>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</si>
  <si>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</si>
  <si>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</si>
  <si>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</si>
  <si>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</si>
  <si>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</si>
  <si>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</si>
  <si>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</si>
  <si>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</si>
  <si>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</si>
  <si>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</si>
  <si>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</si>
  <si>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</si>
  <si>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</si>
  <si>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</si>
  <si>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</si>
  <si>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</si>
  <si>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</si>
  <si>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</si>
  <si>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</si>
  <si>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</si>
  <si>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</si>
  <si>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</si>
  <si>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</si>
  <si>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</si>
  <si>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</si>
  <si>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</si>
  <si>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</si>
  <si>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</si>
  <si>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</si>
  <si>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</si>
  <si>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</si>
  <si>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</si>
  <si>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</si>
  <si>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</si>
  <si>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</si>
  <si>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</si>
  <si>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</si>
  <si>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</si>
  <si>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</si>
  <si>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</si>
  <si>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</si>
  <si>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</si>
  <si>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</si>
  <si>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</si>
  <si>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</si>
  <si>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</si>
  <si>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</si>
  <si>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</si>
  <si>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</si>
  <si>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</si>
  <si>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</si>
  <si>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</si>
  <si>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</si>
  <si>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</si>
  <si>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</si>
  <si>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</si>
  <si>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</si>
  <si>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</si>
  <si>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</si>
  <si>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</si>
  <si>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</si>
  <si>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</si>
  <si>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</si>
  <si>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</si>
  <si>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</si>
  <si>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</si>
  <si>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</si>
  <si>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</si>
  <si>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</si>
  <si>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</si>
  <si>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</si>
  <si>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</si>
  <si>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</si>
  <si>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</si>
  <si>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</si>
  <si>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</si>
  <si>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</si>
  <si>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</si>
  <si>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</si>
  <si>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</si>
  <si>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</si>
  <si>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</si>
  <si>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</si>
  <si>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</si>
  <si>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</si>
  <si>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</si>
  <si>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</si>
  <si>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</si>
  <si>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</si>
  <si>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</si>
  <si>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</si>
  <si>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</si>
  <si>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</si>
  <si>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</si>
  <si>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</si>
  <si>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</si>
  <si>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</si>
  <si>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</si>
  <si>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</si>
  <si>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</si>
  <si>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</si>
  <si>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</si>
  <si>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</si>
  <si>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</si>
  <si>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</si>
  <si>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</si>
  <si>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</si>
  <si>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</si>
  <si>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</si>
  <si>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</si>
  <si>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</si>
  <si>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</si>
  <si>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</si>
  <si>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</si>
  <si>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</si>
  <si>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</si>
  <si>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</si>
  <si>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</si>
  <si>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</si>
  <si>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</si>
  <si>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</si>
  <si>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</si>
  <si>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</si>
  <si>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</si>
  <si>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</si>
  <si>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</si>
  <si>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</si>
  <si>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</si>
  <si>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</si>
  <si>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</si>
  <si>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</si>
  <si>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</si>
  <si>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</si>
  <si>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</si>
  <si>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</si>
  <si>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</si>
  <si>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</si>
  <si>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</si>
  <si>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</si>
  <si>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</si>
  <si>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</si>
  <si>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</si>
  <si>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</si>
  <si>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</si>
  <si>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</si>
  <si>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</si>
  <si>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</si>
  <si>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</si>
  <si>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</si>
  <si>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</si>
  <si>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</si>
  <si>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</si>
  <si>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</si>
  <si>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</si>
  <si>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</si>
  <si>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</si>
  <si>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</si>
  <si>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</si>
  <si>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</si>
  <si>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</si>
  <si>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</si>
  <si>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</si>
  <si>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</si>
  <si>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</si>
  <si>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</si>
  <si>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</si>
  <si>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</si>
  <si>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</si>
  <si>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</si>
  <si>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</si>
  <si>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</si>
  <si>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</si>
  <si>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</si>
  <si>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</si>
  <si>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</si>
  <si>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</si>
  <si>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</si>
  <si>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</si>
  <si>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</si>
  <si>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</si>
  <si>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</si>
  <si>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</si>
  <si>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</si>
  <si>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</si>
  <si>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</si>
  <si>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</si>
  <si>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</si>
  <si>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</si>
  <si>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</si>
  <si>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</si>
  <si>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</si>
  <si>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</si>
  <si>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</si>
  <si>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</si>
  <si>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</si>
  <si>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</si>
  <si>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</si>
  <si>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</si>
  <si>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</si>
  <si>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</si>
  <si>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</si>
  <si>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</si>
  <si>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</si>
  <si>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</si>
  <si>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</si>
  <si>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</si>
  <si>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</si>
  <si>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</si>
  <si>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</si>
  <si>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</si>
  <si>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</si>
  <si>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</si>
  <si>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</si>
  <si>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</si>
  <si>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</si>
  <si>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</si>
  <si>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</si>
  <si>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</si>
  <si>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</si>
  <si>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</si>
  <si>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</si>
  <si>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</si>
  <si>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</si>
  <si>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</si>
  <si>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</si>
  <si>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</si>
  <si>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</si>
  <si>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</si>
  <si>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</si>
  <si>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</si>
  <si>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</si>
  <si>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</si>
  <si>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</si>
  <si>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</si>
  <si>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</si>
  <si>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</si>
  <si>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</si>
  <si>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</si>
  <si>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</si>
  <si>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</si>
  <si>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</si>
  <si>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</si>
  <si>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</si>
  <si>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</si>
  <si>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</si>
  <si>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</si>
  <si>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</si>
  <si>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</si>
  <si>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</si>
  <si>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</si>
  <si>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</si>
  <si>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</si>
  <si>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</si>
  <si>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</si>
  <si>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</si>
  <si>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</si>
  <si>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</si>
  <si>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</si>
  <si>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</si>
  <si>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</si>
  <si>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</si>
  <si>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</si>
  <si>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</si>
  <si>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</si>
  <si>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</si>
  <si>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</si>
  <si>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</si>
  <si>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</si>
  <si>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</si>
  <si>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</si>
  <si>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</si>
  <si>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</si>
  <si>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</si>
  <si>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</si>
  <si>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</si>
  <si>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</si>
  <si>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</si>
  <si>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</si>
  <si>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</si>
  <si>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</si>
  <si>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</si>
  <si>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</si>
  <si>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</si>
  <si>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</si>
  <si>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</si>
  <si>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</si>
  <si>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</si>
  <si>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</si>
  <si>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</si>
  <si>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</si>
  <si>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</si>
  <si>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</si>
  <si>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</si>
  <si>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</si>
  <si>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</si>
  <si>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</si>
  <si>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</si>
  <si>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</si>
  <si>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</si>
  <si>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</si>
  <si>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</si>
  <si>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</si>
  <si>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</si>
  <si>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</si>
  <si>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</si>
  <si>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</si>
  <si>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</si>
  <si>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</si>
  <si>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</si>
  <si>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</si>
  <si>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</si>
  <si>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</si>
  <si>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</si>
  <si>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</si>
  <si>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</si>
  <si>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</si>
  <si>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</si>
  <si>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</si>
  <si>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</si>
  <si>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</si>
  <si>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</si>
  <si>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</si>
  <si>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</si>
  <si>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</si>
  <si>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</si>
  <si>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</si>
  <si>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</si>
  <si>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</si>
  <si>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</si>
  <si>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</si>
  <si>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</si>
  <si>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</si>
  <si>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</si>
  <si>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</si>
  <si>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</si>
  <si>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</si>
  <si>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</si>
  <si>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</si>
  <si>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</si>
  <si>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</si>
  <si>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</si>
  <si>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</si>
  <si>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</si>
  <si>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</si>
  <si>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</si>
  <si>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</si>
  <si>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</si>
  <si>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</si>
  <si>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</si>
  <si>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</si>
  <si>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</si>
  <si>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</si>
  <si>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</si>
  <si>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</si>
  <si>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</si>
  <si>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</si>
  <si>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</si>
  <si>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</si>
  <si>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</si>
  <si>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</si>
  <si>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</si>
  <si>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</si>
  <si>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</si>
  <si>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</si>
  <si>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</si>
  <si>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</si>
  <si>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</si>
  <si>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</si>
  <si>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</si>
  <si>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</si>
  <si>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</si>
  <si>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</si>
  <si>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</si>
  <si>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</si>
  <si>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</si>
  <si>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</si>
  <si>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</si>
  <si>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</si>
  <si>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</si>
  <si>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</si>
  <si>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</si>
  <si>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</si>
  <si>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</si>
  <si>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</si>
  <si>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</si>
  <si>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</si>
  <si>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</si>
  <si>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</si>
  <si>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</si>
  <si>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</si>
  <si>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</si>
  <si>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</si>
  <si>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</si>
  <si>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</si>
  <si>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</si>
  <si>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</si>
  <si>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</si>
  <si>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</si>
  <si>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</si>
  <si>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</si>
  <si>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</si>
  <si>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</si>
  <si>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</si>
  <si>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</si>
  <si>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</si>
  <si>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</si>
  <si>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</si>
  <si>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</si>
  <si>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</si>
  <si>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</si>
  <si>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</si>
  <si>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</si>
  <si>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</si>
  <si>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</si>
  <si>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</si>
  <si>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</si>
  <si>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</si>
  <si>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</si>
  <si>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</si>
  <si>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</si>
  <si>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</si>
  <si>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</si>
  <si>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</si>
  <si>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</si>
  <si>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</si>
  <si>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</si>
  <si>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</si>
  <si>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</si>
  <si>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</si>
  <si>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</si>
  <si>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</si>
  <si>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</si>
  <si>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</si>
  <si>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</si>
  <si>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</si>
  <si>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</si>
  <si>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</si>
  <si>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</si>
  <si>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</si>
  <si>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</si>
  <si>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</si>
  <si>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</si>
  <si>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</si>
  <si>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</si>
  <si>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</si>
  <si>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</si>
  <si>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</si>
  <si>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</si>
  <si>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</si>
  <si>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</si>
  <si>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</si>
  <si>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</si>
  <si>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</si>
  <si>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</si>
  <si>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</si>
  <si>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</si>
  <si>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</si>
  <si>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</si>
  <si>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</si>
  <si>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</si>
  <si>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</si>
  <si>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</si>
  <si>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</si>
  <si>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</si>
  <si>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</si>
  <si>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</si>
  <si>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</si>
  <si>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</si>
  <si>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</si>
  <si>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</si>
  <si>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</si>
  <si>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</si>
  <si>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</si>
  <si>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</si>
  <si>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</si>
  <si>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</si>
  <si>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</si>
  <si>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</si>
  <si>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</si>
  <si>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</si>
  <si>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</si>
  <si>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</si>
  <si>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</si>
  <si>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</si>
  <si>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</si>
  <si>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</si>
  <si>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</si>
  <si>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</si>
  <si>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</si>
  <si>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</si>
  <si>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</si>
  <si>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</si>
  <si>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</si>
  <si>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</si>
  <si>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</si>
  <si>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</si>
  <si>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</si>
  <si>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</si>
  <si>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</si>
  <si>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</si>
  <si>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</si>
  <si>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</si>
  <si>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</si>
  <si>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</si>
  <si>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</si>
  <si>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</si>
  <si>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</si>
  <si>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</si>
  <si>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</si>
  <si>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</si>
  <si>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</si>
  <si>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</si>
  <si>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</si>
  <si>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</si>
  <si>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</si>
  <si>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</si>
  <si>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</si>
  <si>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</si>
  <si>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</si>
  <si>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</si>
  <si>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</si>
  <si>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</si>
  <si>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</si>
  <si>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</si>
  <si>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</si>
  <si>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</si>
  <si>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</si>
  <si>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</si>
  <si>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</si>
  <si>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</si>
  <si>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</si>
  <si>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</si>
  <si>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</si>
  <si>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</si>
  <si>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</si>
  <si>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</si>
  <si>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</si>
  <si>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</si>
  <si>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</si>
  <si>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</si>
  <si>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</si>
  <si>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</si>
  <si>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</si>
  <si>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</si>
  <si>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</si>
  <si>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</si>
  <si>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</si>
  <si>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</si>
  <si>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</si>
  <si>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</si>
  <si>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</si>
  <si>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</si>
  <si>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</si>
  <si>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</si>
  <si>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</si>
  <si>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</si>
  <si>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</si>
  <si>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</si>
  <si>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</si>
  <si>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</si>
  <si>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</si>
  <si>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</si>
  <si>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</si>
  <si>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</si>
  <si>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</si>
  <si>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</si>
  <si>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</si>
  <si>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</si>
  <si>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</si>
  <si>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</si>
  <si>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</si>
  <si>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</si>
  <si>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</si>
  <si>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</si>
  <si>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</si>
  <si>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</si>
  <si>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</si>
  <si>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</si>
  <si>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</si>
  <si>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</si>
  <si>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</si>
  <si>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</si>
  <si>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</si>
  <si>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</si>
  <si>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</si>
  <si>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</si>
  <si>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</si>
  <si>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</si>
  <si>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</si>
  <si>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</si>
  <si>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</si>
  <si>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</si>
  <si>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</si>
  <si>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</si>
  <si>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</si>
  <si>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</si>
  <si>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</si>
  <si>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</si>
  <si>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</si>
  <si>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</si>
  <si>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</si>
  <si>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</si>
  <si>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</si>
  <si>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</si>
  <si>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</si>
  <si>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</si>
  <si>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</si>
  <si>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</si>
  <si>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</si>
  <si>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</si>
  <si>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</si>
  <si>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</si>
  <si>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</si>
  <si>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</si>
  <si>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</si>
  <si>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</si>
  <si>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</si>
  <si>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</si>
  <si>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</si>
  <si>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</si>
  <si>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</si>
  <si>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</si>
  <si>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</si>
  <si>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</si>
  <si>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</si>
  <si>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</si>
  <si>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</si>
  <si>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</si>
  <si>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</si>
  <si>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</si>
  <si>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</si>
  <si>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</si>
  <si>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</si>
  <si>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</si>
  <si>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</si>
  <si>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</si>
  <si>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</si>
  <si>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</si>
  <si>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</si>
  <si>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</si>
  <si>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</si>
  <si>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</si>
  <si>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</si>
  <si>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</si>
  <si>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</si>
  <si>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</si>
  <si>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</si>
  <si>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</si>
  <si>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</si>
  <si>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</si>
  <si>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</si>
  <si>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</si>
  <si>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</si>
  <si>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</si>
  <si>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</si>
  <si>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</si>
  <si>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</si>
  <si>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</si>
  <si>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</si>
  <si>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</si>
  <si>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</si>
  <si>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</si>
  <si>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</si>
  <si>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</si>
  <si>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</si>
  <si>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</si>
  <si>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</si>
  <si>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</si>
  <si>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</si>
  <si>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</si>
  <si>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</si>
  <si>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</si>
  <si>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</si>
  <si>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</si>
  <si>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</si>
  <si>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</si>
  <si>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</si>
  <si>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</si>
  <si>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</si>
  <si>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</si>
  <si>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</si>
  <si>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</si>
  <si>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</si>
  <si>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</si>
  <si>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</si>
  <si>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</si>
  <si>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</si>
  <si>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</si>
  <si>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</si>
  <si>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</si>
  <si>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</si>
  <si>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</si>
  <si>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</si>
  <si>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</si>
  <si>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</si>
  <si>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</si>
  <si>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</si>
  <si>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</si>
  <si>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</si>
  <si>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</si>
  <si>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</si>
  <si>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</si>
  <si>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</si>
  <si>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</si>
  <si>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</si>
  <si>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</si>
  <si>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</si>
  <si>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</si>
  <si>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</si>
  <si>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</si>
  <si>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</si>
  <si>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</si>
  <si>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</si>
  <si>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</si>
  <si>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</si>
  <si>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</si>
  <si>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</si>
  <si>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</si>
  <si>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</si>
  <si>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</si>
  <si>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</si>
  <si>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</si>
  <si>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</si>
  <si>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</si>
  <si>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</si>
  <si>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</si>
  <si>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</si>
  <si>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</si>
  <si>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</si>
  <si>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</si>
  <si>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</si>
  <si>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</si>
  <si>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</si>
  <si>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</si>
  <si>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</si>
  <si>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</si>
  <si>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</si>
  <si>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</si>
  <si>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</si>
  <si>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</si>
  <si>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</si>
  <si>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</si>
  <si>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</si>
  <si>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</si>
  <si>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</si>
  <si>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</si>
  <si>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</si>
  <si>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</si>
  <si>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</si>
  <si>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</si>
  <si>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</si>
  <si>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</si>
  <si>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</si>
  <si>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</si>
  <si>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</si>
  <si>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</si>
  <si>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</si>
  <si>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</si>
  <si>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</si>
  <si>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</si>
  <si>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</si>
  <si>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</si>
  <si>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</si>
  <si>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</si>
  <si>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</si>
  <si>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</si>
  <si>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</si>
  <si>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</si>
  <si>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</si>
  <si>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</si>
  <si>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</si>
  <si>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</si>
  <si>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</si>
  <si>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</si>
  <si>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</si>
  <si>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</si>
  <si>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</si>
  <si>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</si>
  <si>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</si>
  <si>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</si>
  <si>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</si>
  <si>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</si>
  <si>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</si>
  <si>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</si>
  <si>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</si>
  <si>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</si>
  <si>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</si>
  <si>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</si>
  <si>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</si>
  <si>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</si>
  <si>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</si>
  <si>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</si>
  <si>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</si>
  <si>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</si>
  <si>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</si>
  <si>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</si>
  <si>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</si>
  <si>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</si>
  <si>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</si>
  <si>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</si>
  <si>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</si>
  <si>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</si>
  <si>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</si>
  <si>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</si>
  <si>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</si>
  <si>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</si>
  <si>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</si>
  <si>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</si>
  <si>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</si>
  <si>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</si>
  <si>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</si>
  <si>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</si>
  <si>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</si>
  <si>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</si>
  <si>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</si>
  <si>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</si>
  <si>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</si>
  <si>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</si>
  <si>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</si>
  <si>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</si>
  <si>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</si>
  <si>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</si>
  <si>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</si>
  <si>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</si>
  <si>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</si>
  <si>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</si>
  <si>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</si>
  <si>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</si>
  <si>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</si>
  <si>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</si>
  <si>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</si>
  <si>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</si>
  <si>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</si>
  <si>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</si>
  <si>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</si>
  <si>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</si>
  <si>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</si>
  <si>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</si>
  <si>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</si>
  <si>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</si>
  <si>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</si>
  <si>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</si>
  <si>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</si>
  <si>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</si>
  <si>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</si>
  <si>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</si>
  <si>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</si>
  <si>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</si>
  <si>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</si>
  <si>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</si>
  <si>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</si>
  <si>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</si>
  <si>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</si>
  <si>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</si>
  <si>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</si>
  <si>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</si>
  <si>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</si>
  <si>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</si>
  <si>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</si>
  <si>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</si>
  <si>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</si>
  <si>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</si>
  <si>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</si>
  <si>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</si>
  <si>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</si>
  <si>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</si>
  <si>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</si>
  <si>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</si>
  <si>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</si>
  <si>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</si>
  <si>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</si>
  <si>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</si>
  <si>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</si>
  <si>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</si>
  <si>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</si>
  <si>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</si>
  <si>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</si>
  <si>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</si>
  <si>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</si>
  <si>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</si>
  <si>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</si>
  <si>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</si>
  <si>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</si>
  <si>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</si>
  <si>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</si>
  <si>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</si>
  <si>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</si>
  <si>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</si>
  <si>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</si>
  <si>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</si>
  <si>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</si>
  <si>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</si>
  <si>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</si>
  <si>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</si>
  <si>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</si>
  <si>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</si>
  <si>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</si>
  <si>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</si>
  <si>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</si>
  <si>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</si>
  <si>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</si>
  <si>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</si>
  <si>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</si>
  <si>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</si>
  <si>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</si>
  <si>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</si>
  <si>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</si>
  <si>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</si>
  <si>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</si>
  <si>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</si>
  <si>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</si>
  <si>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</si>
  <si>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</si>
  <si>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</si>
  <si>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</si>
  <si>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</si>
  <si>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</si>
  <si>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</si>
  <si>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</si>
  <si>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</si>
  <si>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</si>
  <si>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</si>
  <si>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</si>
  <si>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</si>
  <si>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</si>
  <si>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</si>
  <si>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</si>
  <si>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</si>
  <si>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</si>
  <si>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</si>
  <si>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</si>
  <si>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</si>
  <si>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</si>
  <si>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</si>
  <si>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</si>
  <si>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</si>
  <si>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</si>
  <si>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</si>
  <si>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</si>
  <si>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</si>
  <si>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</si>
  <si>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</si>
  <si>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</si>
  <si>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</si>
  <si>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</si>
  <si>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</si>
  <si>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</si>
  <si>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</si>
  <si>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</si>
  <si>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</si>
  <si>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</si>
  <si>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</si>
  <si>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</si>
  <si>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</si>
  <si>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</si>
  <si>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</si>
  <si>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</si>
  <si>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</si>
  <si>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</si>
  <si>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</si>
  <si>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</si>
  <si>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</si>
  <si>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</si>
  <si>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</si>
  <si>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</si>
  <si>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</si>
  <si>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</si>
  <si>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</si>
  <si>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</si>
  <si>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</si>
  <si>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</si>
  <si>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</si>
  <si>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</si>
  <si>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</si>
  <si>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</si>
  <si>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</si>
  <si>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</si>
  <si>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</si>
  <si>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</si>
  <si>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</si>
  <si>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</si>
  <si>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</si>
  <si>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</si>
  <si>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</si>
  <si>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</si>
  <si>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</si>
  <si>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</si>
  <si>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</si>
  <si>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</si>
  <si>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</si>
  <si>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</si>
  <si>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</si>
  <si>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</si>
  <si>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</si>
  <si>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</si>
  <si>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</si>
  <si>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</si>
  <si>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</si>
  <si>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</si>
  <si>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</si>
  <si>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</si>
  <si>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</si>
  <si>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</si>
  <si>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</si>
  <si>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</si>
  <si>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</si>
  <si>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</si>
  <si>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</si>
  <si>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</si>
  <si>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</si>
  <si>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</si>
  <si>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</si>
  <si>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</si>
  <si>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</si>
  <si>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</si>
  <si>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</si>
  <si>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</si>
  <si>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</si>
  <si>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</si>
  <si>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</si>
  <si>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</si>
  <si>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</si>
  <si>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</si>
  <si>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</si>
  <si>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</si>
  <si>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</si>
  <si>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</si>
  <si>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</si>
  <si>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</si>
  <si>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</si>
  <si>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</si>
  <si>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</si>
  <si>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</si>
  <si>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</si>
  <si>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</si>
  <si>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</si>
  <si>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</si>
  <si>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</si>
  <si>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</si>
  <si>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</si>
  <si>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</si>
  <si>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</si>
  <si>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</si>
  <si>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</si>
  <si>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</si>
  <si>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</si>
  <si>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</si>
  <si>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</si>
  <si>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</si>
  <si>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</si>
  <si>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</si>
  <si>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</si>
  <si>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</si>
  <si>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</si>
  <si>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</si>
  <si>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</si>
  <si>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</si>
  <si>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</si>
  <si>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</si>
  <si>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</si>
  <si>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</si>
  <si>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</si>
  <si>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</si>
  <si>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</si>
  <si>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</si>
  <si>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</si>
  <si>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</si>
  <si>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</si>
  <si>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</si>
  <si>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</si>
  <si>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</si>
  <si>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</si>
  <si>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</si>
  <si>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</si>
  <si>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</si>
  <si>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</si>
  <si>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</si>
  <si>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</si>
  <si>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</si>
  <si>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</si>
  <si>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</si>
  <si>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</si>
  <si>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</si>
  <si>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</si>
  <si>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</si>
  <si>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</si>
  <si>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</si>
  <si>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</si>
  <si>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</si>
  <si>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</si>
  <si>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</si>
  <si>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</si>
  <si>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</si>
  <si>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</si>
  <si>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</si>
  <si>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</si>
  <si>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</si>
  <si>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</si>
  <si>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</si>
  <si>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</si>
  <si>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</si>
  <si>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</si>
  <si>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</si>
  <si>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</si>
  <si>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</si>
  <si>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</si>
  <si>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</si>
  <si>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</si>
  <si>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</si>
  <si>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</si>
  <si>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</si>
  <si>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</si>
  <si>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</si>
  <si>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</si>
  <si>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</si>
  <si>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</si>
  <si>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</si>
  <si>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</si>
  <si>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</si>
  <si>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</si>
  <si>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</si>
  <si>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</si>
  <si>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</si>
  <si>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</si>
  <si>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</si>
  <si>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</si>
  <si>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</si>
  <si>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</si>
  <si>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</si>
  <si>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</si>
  <si>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</si>
  <si>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</si>
  <si>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</si>
  <si>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</si>
  <si>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</si>
  <si>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</si>
  <si>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</si>
  <si>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</si>
  <si>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</si>
  <si>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</si>
  <si>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</si>
  <si>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</si>
  <si>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</si>
  <si>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</si>
  <si>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</si>
  <si>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</si>
  <si>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</si>
  <si>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</si>
  <si>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</si>
  <si>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</si>
  <si>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</si>
  <si>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</si>
  <si>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</si>
  <si>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</si>
  <si>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</si>
  <si>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</si>
  <si>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</si>
  <si>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</si>
  <si>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</si>
  <si>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</si>
  <si>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</si>
  <si>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</si>
  <si>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</si>
  <si>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</si>
  <si>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</si>
  <si>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</si>
  <si>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</si>
  <si>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</si>
  <si>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</si>
  <si>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</si>
  <si>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</si>
  <si>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</si>
  <si>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</si>
  <si>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</si>
  <si>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</si>
  <si>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</si>
  <si>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</si>
  <si>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</si>
  <si>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</si>
  <si>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</si>
  <si>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</si>
  <si>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</si>
  <si>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</si>
  <si>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</si>
  <si>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</si>
  <si>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</si>
  <si>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</si>
  <si>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</si>
  <si>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</si>
  <si>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</si>
  <si>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</si>
  <si>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</si>
  <si>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</si>
  <si>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</si>
  <si>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</si>
  <si>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</si>
  <si>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</si>
  <si>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</si>
  <si>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</si>
  <si>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</si>
  <si>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</si>
  <si>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</si>
  <si>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</si>
  <si>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</si>
  <si>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</si>
  <si>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</si>
  <si>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</si>
  <si>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</si>
  <si>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</si>
  <si>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</si>
  <si>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</si>
  <si>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</si>
  <si>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</si>
  <si>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</si>
  <si>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</si>
  <si>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</si>
  <si>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</si>
  <si>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</si>
  <si>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</si>
  <si>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</si>
  <si>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</si>
  <si>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</si>
  <si>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</si>
  <si>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</si>
  <si>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</si>
  <si>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</si>
  <si>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</si>
  <si>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</si>
  <si>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</si>
  <si>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</si>
  <si>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</si>
  <si>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</si>
  <si>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</si>
  <si>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</si>
  <si>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</si>
  <si>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</si>
  <si>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</si>
  <si>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</si>
  <si>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</si>
  <si>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</si>
  <si>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</si>
  <si>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</si>
  <si>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</si>
  <si>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</si>
  <si>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</si>
  <si>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</si>
  <si>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</si>
  <si>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</si>
  <si>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</si>
  <si>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</si>
  <si>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</si>
  <si>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</si>
  <si>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</si>
  <si>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</si>
  <si>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</si>
  <si>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</si>
  <si>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</si>
  <si>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</si>
  <si>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</si>
  <si>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</si>
  <si>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</si>
  <si>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</si>
  <si>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</si>
  <si>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</si>
  <si>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</si>
  <si>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</si>
  <si>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</si>
  <si>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</si>
  <si>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</si>
  <si>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</si>
  <si>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</si>
  <si>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</si>
  <si>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</si>
  <si>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</si>
  <si>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</si>
  <si>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</si>
  <si>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</si>
  <si>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</si>
  <si>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</si>
  <si>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</si>
  <si>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</si>
  <si>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</si>
  <si>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</si>
  <si>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</si>
  <si>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</si>
  <si>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</si>
  <si>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</si>
  <si>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</si>
  <si>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</si>
  <si>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</si>
  <si>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</si>
  <si>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</si>
  <si>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</si>
  <si>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</si>
  <si>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</si>
  <si>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</si>
  <si>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</si>
  <si>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</si>
  <si>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</si>
  <si>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</si>
  <si>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</si>
  <si>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</si>
  <si>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</si>
  <si>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</si>
  <si>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</si>
  <si>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</si>
  <si>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</si>
  <si>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</si>
  <si>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</si>
  <si>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</si>
  <si>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</si>
  <si>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</si>
  <si>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</si>
  <si>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</si>
  <si>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</si>
  <si>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</si>
  <si>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</si>
  <si>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</si>
  <si>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</si>
  <si>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</si>
  <si>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</si>
  <si>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</si>
  <si>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</si>
  <si>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</si>
  <si>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</si>
  <si>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</si>
  <si>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</si>
  <si>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</si>
  <si>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</si>
  <si>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</si>
  <si>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</si>
  <si>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</si>
  <si>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</si>
  <si>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</si>
  <si>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</si>
  <si>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</si>
  <si>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</si>
  <si>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</si>
  <si>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</si>
  <si>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</si>
  <si>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</si>
  <si>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</si>
  <si>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</si>
  <si>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</si>
  <si>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</si>
  <si>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</si>
  <si>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</si>
  <si>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</si>
  <si>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</si>
  <si>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</si>
  <si>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</si>
  <si>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</si>
  <si>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</si>
  <si>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</si>
  <si>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</si>
  <si>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</si>
  <si>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</si>
  <si>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</si>
  <si>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</si>
  <si>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</si>
  <si>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</si>
  <si>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</si>
  <si>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</si>
  <si>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</si>
  <si>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</si>
  <si>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</si>
  <si>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</si>
  <si>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</si>
  <si>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</si>
  <si>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</si>
  <si>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</si>
  <si>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</si>
  <si>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</si>
  <si>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</si>
  <si>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</si>
  <si>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</si>
  <si>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</si>
  <si>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</si>
  <si>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</si>
  <si>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</si>
  <si>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</si>
  <si>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</si>
  <si>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</si>
  <si>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</si>
  <si>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</si>
  <si>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</si>
  <si>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</si>
  <si>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</si>
  <si>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</si>
  <si>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</si>
  <si>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</si>
  <si>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</si>
  <si>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</si>
  <si>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</si>
  <si>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</si>
  <si>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</si>
  <si>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</si>
  <si>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</si>
  <si>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</si>
  <si>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</si>
  <si>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</si>
  <si>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</si>
  <si>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</si>
  <si>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</si>
  <si>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</si>
  <si>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</si>
  <si>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</si>
  <si>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</si>
  <si>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</si>
  <si>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</si>
  <si>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</si>
  <si>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</si>
  <si>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</si>
  <si>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</si>
  <si>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</si>
  <si>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</si>
  <si>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</si>
  <si>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</si>
  <si>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</si>
  <si>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</si>
  <si>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</si>
  <si>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</si>
  <si>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</si>
  <si>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</si>
  <si>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</si>
  <si>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</si>
  <si>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</si>
  <si>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</si>
  <si>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</si>
  <si>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</si>
  <si>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</si>
  <si>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</si>
  <si>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</si>
  <si>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</si>
  <si>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</si>
  <si>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</si>
  <si>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</si>
  <si>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</si>
  <si>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</si>
  <si>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</si>
  <si>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</si>
  <si>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</si>
  <si>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</si>
  <si>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</si>
  <si>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</si>
  <si>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</si>
  <si>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</si>
  <si>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</si>
  <si>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</si>
  <si>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</si>
  <si>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</si>
  <si>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</si>
  <si>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</si>
  <si>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</si>
  <si>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</si>
  <si>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</si>
  <si>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</si>
  <si>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</si>
  <si>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</si>
  <si>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</si>
  <si>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</si>
  <si>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</si>
  <si>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</si>
  <si>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</si>
  <si>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</si>
  <si>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</si>
  <si>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</si>
  <si>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</si>
  <si>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</si>
  <si>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</si>
  <si>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</si>
  <si>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</si>
  <si>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</si>
  <si>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</si>
  <si>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</si>
  <si>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</si>
  <si>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</si>
  <si>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</si>
  <si>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</si>
  <si>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</si>
  <si>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</si>
  <si>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</si>
  <si>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</si>
  <si>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</si>
  <si>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</si>
  <si>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</si>
  <si>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</si>
  <si>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</si>
  <si>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</si>
  <si>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</si>
  <si>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</si>
  <si>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</si>
  <si>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</si>
  <si>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</si>
  <si>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</si>
  <si>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</si>
  <si>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</si>
  <si>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</si>
  <si>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</si>
  <si>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</si>
  <si>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</si>
  <si>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</si>
  <si>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</si>
  <si>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</si>
  <si>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</si>
  <si>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</si>
  <si>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</si>
  <si>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</si>
  <si>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</si>
  <si>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</si>
  <si>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</si>
  <si>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</si>
  <si>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</si>
  <si>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</si>
  <si>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</si>
  <si>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</si>
  <si>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</si>
  <si>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</si>
  <si>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</si>
  <si>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</si>
  <si>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</si>
  <si>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</si>
  <si>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</si>
  <si>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</si>
  <si>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</si>
  <si>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</si>
  <si>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</si>
  <si>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</si>
  <si>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</si>
  <si>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</si>
  <si>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</si>
  <si>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</si>
  <si>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</si>
  <si>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</si>
  <si>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</si>
  <si>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</si>
  <si>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</si>
  <si>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</si>
  <si>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</si>
  <si>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</si>
  <si>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</si>
  <si>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</si>
  <si>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</si>
  <si>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</si>
  <si>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</si>
  <si>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</si>
  <si>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</si>
  <si>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</si>
  <si>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</si>
  <si>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</si>
  <si>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</si>
  <si>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</si>
  <si>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</si>
  <si>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</si>
  <si>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</si>
  <si>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</si>
  <si>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</si>
  <si>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</si>
  <si>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</si>
  <si>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</si>
  <si>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</si>
  <si>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</si>
  <si>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</si>
  <si>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</si>
  <si>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</si>
  <si>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</si>
  <si>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</si>
  <si>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</si>
  <si>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</si>
  <si>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</si>
  <si>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</si>
  <si>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</si>
  <si>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</si>
  <si>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</si>
  <si>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</si>
  <si>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</si>
  <si>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</si>
  <si>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</si>
  <si>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</si>
  <si>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</si>
  <si>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</si>
  <si>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</si>
  <si>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</si>
  <si>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</si>
  <si>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</si>
  <si>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</si>
  <si>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</si>
  <si>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</si>
  <si>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</si>
  <si>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</si>
  <si>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</si>
  <si>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</si>
  <si>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</si>
  <si>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</si>
  <si>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</si>
  <si>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</si>
  <si>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</si>
  <si>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</si>
  <si>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</si>
  <si>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</si>
  <si>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</si>
  <si>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</si>
  <si>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</si>
  <si>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</si>
  <si>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</si>
  <si>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</si>
  <si>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</si>
  <si>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</si>
  <si>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</si>
  <si>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</si>
  <si>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</si>
  <si>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</si>
  <si>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</si>
  <si>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</si>
  <si>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</si>
  <si>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</si>
  <si>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</si>
  <si>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</si>
  <si>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</si>
  <si>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</si>
  <si>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</si>
  <si>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</si>
  <si>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</si>
  <si>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</si>
  <si>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</si>
  <si>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</si>
  <si>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</si>
  <si>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</si>
  <si>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</si>
  <si>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</si>
  <si>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</si>
  <si>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</si>
  <si>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</si>
  <si>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</si>
  <si>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</si>
  <si>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</si>
  <si>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</si>
  <si>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</si>
  <si>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</si>
  <si>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</si>
  <si>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</si>
  <si>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</si>
  <si>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</si>
  <si>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</si>
  <si>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</si>
  <si>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</si>
  <si>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</si>
  <si>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</si>
  <si>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</si>
  <si>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</si>
  <si>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</si>
  <si>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</si>
  <si>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</si>
  <si>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</si>
  <si>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</si>
  <si>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</si>
  <si>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</si>
  <si>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</si>
  <si>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</si>
  <si>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</si>
  <si>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</si>
  <si>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</si>
  <si>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</si>
  <si>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</si>
  <si>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</si>
  <si>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</si>
  <si>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</si>
  <si>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</si>
  <si>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</si>
  <si>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</si>
  <si>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</si>
  <si>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</si>
  <si>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</si>
  <si>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</si>
  <si>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</si>
  <si>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</si>
  <si>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</si>
  <si>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</si>
  <si>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</si>
  <si>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</si>
  <si>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</si>
  <si>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</si>
  <si>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</si>
  <si>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</si>
  <si>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</si>
  <si>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</si>
  <si>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</si>
  <si>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</si>
  <si>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</si>
  <si>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</si>
  <si>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</si>
  <si>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</si>
  <si>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</si>
  <si>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</si>
  <si>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</si>
  <si>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</si>
  <si>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</si>
  <si>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</si>
  <si>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</si>
  <si>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</si>
  <si>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</si>
  <si>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</si>
  <si>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</si>
  <si>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</si>
  <si>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</si>
  <si>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</si>
  <si>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</si>
  <si>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</si>
  <si>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</si>
  <si>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</si>
  <si>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</si>
  <si>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</si>
  <si>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</si>
  <si>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</si>
  <si>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</si>
  <si>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</si>
  <si>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</si>
  <si>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</si>
  <si>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</si>
  <si>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</si>
  <si>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</si>
  <si>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</si>
  <si>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</si>
  <si>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</si>
  <si>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</si>
  <si>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</si>
  <si>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</si>
  <si>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</si>
  <si>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</si>
  <si>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</si>
  <si>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</si>
  <si>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</si>
  <si>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</si>
  <si>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</si>
  <si>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</si>
  <si>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</si>
  <si>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</si>
  <si>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</si>
  <si>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</si>
  <si>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</si>
  <si>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</si>
  <si>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</si>
  <si>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</si>
  <si>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</si>
  <si>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</si>
  <si>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</si>
  <si>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</si>
  <si>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</si>
  <si>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</si>
  <si>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</si>
  <si>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</si>
  <si>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</si>
  <si>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</si>
  <si>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</si>
  <si>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</si>
  <si>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</si>
  <si>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</si>
  <si>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</si>
  <si>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</si>
  <si>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</si>
  <si>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</si>
  <si>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</si>
  <si>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</si>
  <si>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</si>
  <si>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</si>
  <si>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</si>
  <si>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</si>
  <si>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</si>
  <si>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</si>
  <si>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</si>
  <si>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</si>
  <si>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</si>
  <si>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</si>
  <si>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</si>
  <si>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</si>
  <si>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</si>
  <si>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</si>
  <si>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</si>
  <si>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</si>
  <si>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</si>
  <si>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</si>
  <si>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</si>
  <si>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</si>
  <si>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</si>
  <si>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</si>
  <si>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</si>
  <si>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</si>
  <si>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</si>
  <si>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</si>
  <si>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</si>
  <si>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</si>
  <si>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</si>
  <si>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</si>
  <si>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</si>
  <si>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</si>
  <si>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</si>
  <si>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</si>
  <si>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</si>
  <si>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</si>
  <si>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</si>
  <si>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</si>
  <si>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</si>
  <si>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</si>
  <si>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</si>
  <si>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</si>
  <si>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</si>
  <si>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</si>
  <si>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</si>
  <si>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</si>
  <si>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</si>
  <si>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</si>
  <si>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</si>
  <si>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</si>
  <si>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</si>
  <si>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</si>
  <si>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</si>
  <si>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</si>
  <si>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</si>
  <si>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</si>
  <si>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</si>
  <si>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</si>
  <si>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</si>
  <si>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</si>
  <si>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</si>
  <si>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</si>
  <si>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</si>
  <si>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</si>
  <si>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</si>
  <si>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</si>
  <si>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</si>
  <si>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</si>
  <si>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</si>
  <si>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</si>
  <si>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</si>
  <si>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</si>
  <si>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</si>
  <si>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</si>
  <si>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</si>
  <si>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</si>
  <si>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</si>
  <si>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</si>
  <si>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</si>
  <si>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</si>
  <si>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</si>
  <si>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</si>
  <si>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</si>
  <si>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</si>
  <si>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</si>
  <si>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</si>
  <si>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</si>
  <si>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</si>
  <si>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</si>
  <si>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</si>
  <si>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</si>
  <si>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</si>
  <si>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</si>
  <si>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</si>
  <si>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</si>
  <si>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</si>
  <si>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</si>
  <si>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</si>
  <si>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</si>
  <si>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</si>
  <si>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</si>
  <si>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</si>
  <si>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</si>
  <si>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</si>
  <si>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</si>
  <si>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</si>
  <si>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</si>
  <si>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</si>
  <si>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</si>
  <si>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</si>
  <si>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</si>
  <si>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</si>
  <si>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</si>
  <si>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</si>
  <si>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</si>
  <si>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</si>
  <si>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</si>
  <si>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</si>
  <si>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</si>
  <si>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</si>
  <si>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</si>
  <si>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</si>
  <si>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</si>
  <si>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</si>
  <si>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</si>
  <si>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</si>
  <si>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</si>
  <si>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</si>
  <si>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</si>
  <si>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</si>
  <si>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</si>
  <si>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</si>
  <si>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</si>
  <si>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</si>
  <si>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</si>
  <si>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</si>
  <si>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</si>
  <si>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</si>
  <si>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</si>
  <si>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</si>
  <si>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</si>
  <si>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</si>
  <si>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</si>
  <si>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</si>
  <si>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</si>
  <si>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</si>
  <si>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</si>
  <si>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</si>
  <si>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</si>
  <si>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</si>
  <si>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</si>
  <si>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</si>
  <si>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</si>
  <si>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</si>
  <si>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</si>
  <si>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</si>
  <si>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</si>
  <si>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</si>
  <si>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</si>
  <si>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</si>
  <si>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</si>
  <si>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</si>
  <si>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</si>
  <si>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</si>
  <si>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</si>
  <si>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</si>
  <si>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</si>
  <si>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</si>
  <si>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</si>
  <si>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</si>
  <si>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</si>
  <si>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</si>
  <si>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</si>
  <si>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</si>
  <si>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</si>
  <si>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</si>
  <si>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</si>
  <si>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</si>
  <si>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</si>
  <si>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</si>
  <si>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</si>
  <si>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</si>
  <si>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</si>
  <si>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</si>
  <si>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</si>
  <si>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</si>
  <si>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</si>
  <si>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</si>
  <si>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</si>
  <si>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</si>
  <si>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</si>
  <si>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</si>
  <si>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</si>
  <si>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</si>
  <si>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</si>
  <si>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</si>
  <si>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</si>
  <si>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</si>
  <si>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</si>
  <si>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</si>
  <si>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</si>
  <si>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</si>
  <si>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</si>
  <si>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</si>
  <si>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</si>
  <si>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</si>
  <si>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</si>
  <si>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</si>
  <si>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</si>
  <si>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</si>
  <si>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</si>
  <si>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</si>
  <si>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</si>
  <si>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</si>
  <si>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</si>
  <si>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</si>
  <si>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</si>
  <si>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</si>
  <si>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</si>
  <si>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</si>
  <si>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</si>
  <si>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</si>
  <si>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</si>
  <si>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</si>
  <si>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</si>
  <si>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</si>
  <si>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</si>
  <si>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</si>
  <si>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</si>
  <si>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</si>
  <si>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</si>
  <si>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</si>
  <si>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</si>
  <si>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</si>
  <si>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</si>
  <si>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</si>
  <si>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</si>
  <si>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</si>
  <si>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</si>
  <si>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</si>
  <si>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</si>
  <si>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</si>
  <si>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</si>
  <si>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</si>
  <si>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</si>
  <si>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</si>
  <si>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</si>
  <si>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</si>
  <si>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</si>
  <si>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</si>
  <si>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</si>
  <si>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</si>
  <si>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</si>
  <si>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</si>
  <si>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</si>
  <si>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</si>
  <si>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</si>
  <si>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</si>
  <si>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</si>
  <si>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</si>
  <si>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</si>
  <si>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</si>
  <si>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</si>
  <si>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</si>
  <si>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</si>
  <si>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</si>
  <si>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</si>
  <si>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</si>
  <si>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</si>
  <si>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</si>
  <si>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</si>
  <si>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</si>
  <si>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</si>
  <si>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</si>
  <si>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</si>
  <si>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</si>
  <si>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</si>
  <si>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</si>
  <si>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</si>
  <si>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</si>
  <si>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</si>
  <si>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</si>
  <si>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</si>
  <si>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</si>
  <si>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</si>
  <si>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</si>
  <si>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</si>
  <si>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</si>
  <si>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</si>
  <si>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</si>
  <si>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</si>
  <si>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</si>
  <si>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</si>
  <si>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</si>
  <si>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</si>
  <si>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</si>
  <si>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</si>
  <si>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</si>
  <si>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</si>
  <si>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</si>
  <si>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</si>
  <si>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</si>
  <si>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</si>
  <si>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</si>
  <si>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</si>
  <si>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</si>
  <si>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</si>
  <si>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</si>
  <si>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</si>
  <si>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</si>
  <si>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</si>
  <si>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</si>
  <si>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</si>
  <si>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</si>
  <si>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</si>
  <si>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</si>
  <si>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</si>
  <si>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</si>
  <si>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</si>
  <si>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</si>
  <si>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</si>
  <si>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</si>
  <si>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</si>
  <si>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</si>
  <si>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</si>
  <si>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</si>
  <si>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</si>
  <si>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</si>
  <si>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</si>
  <si>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</si>
  <si>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</si>
  <si>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</si>
  <si>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</si>
  <si>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</si>
  <si>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</si>
  <si>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</si>
  <si>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</si>
  <si>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</si>
  <si>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</si>
  <si>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</si>
  <si>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</si>
  <si>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</si>
  <si>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</si>
  <si>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</si>
  <si>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</si>
  <si>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</si>
  <si>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</si>
  <si>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</si>
  <si>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</si>
  <si>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</si>
  <si>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</si>
  <si>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</si>
  <si>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</si>
  <si>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</si>
  <si>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</si>
  <si>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</si>
  <si>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</si>
  <si>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</si>
  <si>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</si>
  <si>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</si>
  <si>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</si>
  <si>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</si>
  <si>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</si>
  <si>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</si>
  <si>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</si>
  <si>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</si>
  <si>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</si>
  <si>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</si>
  <si>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</si>
  <si>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</si>
  <si>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</si>
  <si>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</si>
  <si>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</si>
  <si>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</si>
  <si>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</si>
  <si>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</si>
  <si>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</si>
  <si>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</si>
  <si>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</si>
  <si>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</si>
  <si>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</si>
  <si>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</si>
  <si>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</si>
  <si>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</si>
  <si>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</si>
  <si>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</si>
  <si>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</si>
  <si>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</si>
  <si>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</si>
  <si>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</si>
  <si>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</si>
  <si>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</si>
  <si>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</si>
  <si>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</si>
  <si>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</si>
  <si>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</si>
  <si>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</si>
  <si>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</si>
  <si>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</si>
  <si>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</si>
  <si>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</si>
  <si>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</si>
  <si>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</si>
  <si>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</si>
  <si>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</si>
  <si>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</si>
  <si>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</si>
  <si>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</si>
  <si>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</si>
  <si>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</si>
  <si>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</si>
  <si>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</si>
  <si>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</si>
  <si>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</si>
  <si>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</si>
  <si>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</si>
  <si>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</si>
  <si>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</si>
  <si>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</si>
  <si>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</si>
  <si>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</si>
  <si>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</si>
  <si>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</si>
  <si>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</si>
  <si>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</si>
  <si>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</si>
  <si>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</si>
  <si>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</si>
  <si>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</si>
  <si>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</si>
  <si>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</si>
  <si>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</si>
  <si>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</si>
  <si>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</si>
  <si>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</si>
  <si>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</si>
  <si>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</si>
  <si>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</si>
  <si>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</si>
  <si>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</si>
  <si>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</si>
  <si>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</si>
  <si>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</si>
  <si>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</si>
  <si>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</si>
  <si>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</si>
  <si>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</si>
  <si>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</si>
  <si>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</si>
  <si>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</si>
  <si>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</si>
  <si>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</si>
  <si>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</si>
  <si>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</si>
  <si>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</si>
  <si>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</si>
  <si>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</si>
  <si>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</si>
  <si>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</si>
  <si>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</si>
  <si>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</si>
  <si>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</si>
  <si>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</si>
  <si>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</si>
  <si>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</si>
  <si>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</si>
  <si>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</si>
  <si>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</si>
  <si>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</si>
  <si>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</si>
  <si>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</si>
  <si>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</si>
  <si>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</si>
  <si>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</si>
  <si>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</si>
  <si>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</si>
  <si>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</si>
  <si>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</si>
  <si>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</si>
  <si>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</si>
  <si>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</si>
  <si>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</si>
  <si>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</si>
  <si>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</si>
  <si>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</si>
  <si>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</si>
  <si>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</si>
  <si>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</si>
  <si>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</si>
  <si>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</si>
  <si>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</si>
  <si>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</si>
  <si>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</si>
  <si>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</si>
  <si>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</si>
  <si>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</si>
  <si>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</si>
  <si>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</si>
  <si>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</si>
  <si>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</si>
  <si>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</si>
  <si>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</si>
  <si>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</si>
  <si>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</si>
  <si>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</si>
  <si>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</si>
  <si>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</si>
  <si>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</si>
  <si>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</si>
  <si>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</si>
  <si>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</si>
  <si>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</si>
  <si>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</si>
  <si>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</si>
  <si>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</si>
  <si>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</si>
  <si>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</si>
  <si>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</si>
  <si>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</si>
  <si>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</si>
  <si>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</si>
  <si>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</si>
  <si>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</si>
  <si>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</si>
  <si>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</si>
  <si>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</si>
  <si>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</si>
  <si>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</si>
  <si>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</si>
  <si>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</si>
  <si>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</si>
  <si>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</si>
  <si>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</si>
  <si>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</si>
  <si>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</si>
  <si>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</si>
  <si>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</si>
  <si>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</si>
  <si>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</si>
  <si>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</si>
  <si>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</si>
  <si>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</si>
  <si>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</si>
  <si>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</si>
  <si>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</si>
  <si>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</si>
  <si>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</si>
  <si>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</si>
  <si>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</si>
  <si>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</si>
  <si>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</si>
  <si>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</si>
  <si>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</si>
  <si>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</si>
  <si>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</si>
  <si>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</si>
  <si>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</si>
  <si>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</si>
  <si>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</si>
  <si>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</si>
  <si>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</si>
  <si>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</si>
  <si>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</si>
  <si>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</si>
  <si>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</si>
  <si>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</si>
  <si>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</si>
  <si>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</si>
  <si>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</si>
  <si>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</si>
  <si>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</si>
  <si>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</si>
  <si>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</si>
  <si>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</si>
  <si>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</si>
  <si>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</si>
  <si>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</si>
  <si>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</si>
  <si>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</si>
  <si>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</si>
  <si>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</si>
  <si>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</si>
  <si>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</si>
  <si>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</si>
  <si>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</si>
  <si>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</si>
  <si>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</si>
  <si>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</si>
  <si>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</si>
  <si>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</si>
  <si>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</si>
  <si>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</si>
  <si>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</si>
  <si>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</si>
  <si>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</si>
  <si>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</si>
  <si>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</si>
  <si>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</si>
  <si>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</si>
  <si>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</si>
  <si>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</si>
  <si>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</si>
  <si>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</si>
  <si>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</si>
  <si>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</si>
  <si>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</si>
  <si>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</si>
  <si>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</si>
  <si>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</si>
  <si>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</si>
  <si>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</si>
  <si>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</si>
  <si>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</si>
  <si>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</si>
  <si>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</si>
  <si>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</si>
  <si>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</si>
  <si>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</si>
  <si>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</si>
  <si>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</si>
  <si>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</si>
  <si>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</si>
  <si>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</si>
  <si>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</si>
  <si>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</si>
  <si>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</si>
  <si>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</si>
  <si>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</si>
  <si>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</si>
  <si>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</si>
  <si>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</si>
  <si>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</si>
  <si>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</si>
  <si>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</si>
  <si>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</si>
  <si>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</si>
  <si>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</si>
  <si>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</si>
  <si>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</si>
  <si>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</si>
  <si>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</si>
  <si>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</si>
  <si>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</si>
  <si>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</si>
  <si>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</si>
  <si>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</si>
  <si>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</si>
  <si>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</si>
  <si>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</si>
  <si>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</si>
  <si>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</si>
  <si>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</si>
  <si>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</si>
  <si>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</si>
  <si>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</si>
  <si>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</si>
  <si>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</si>
  <si>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</si>
  <si>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</si>
  <si>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</si>
  <si>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</si>
  <si>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</si>
  <si>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</si>
  <si>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</si>
  <si>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</si>
  <si>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</si>
  <si>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</si>
  <si>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</si>
  <si>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</si>
  <si>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</si>
  <si>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</si>
  <si>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</si>
  <si>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</si>
  <si>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</si>
  <si>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</si>
  <si>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</si>
  <si>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</si>
  <si>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</si>
  <si>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</si>
  <si>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</si>
  <si>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</si>
  <si>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</si>
  <si>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</si>
  <si>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</si>
  <si>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</si>
  <si>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</si>
  <si>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</si>
  <si>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</si>
  <si>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</si>
  <si>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</si>
  <si>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</si>
  <si>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</si>
  <si>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</si>
  <si>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</si>
  <si>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</si>
  <si>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</si>
  <si>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</si>
  <si>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</si>
  <si>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</si>
  <si>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</si>
  <si>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</si>
  <si>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</si>
  <si>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</si>
  <si>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</si>
  <si>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</si>
  <si>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</si>
  <si>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</si>
  <si>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</si>
  <si>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</si>
  <si>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</si>
  <si>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</si>
  <si>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</si>
  <si>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</si>
  <si>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</si>
  <si>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</si>
  <si>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</si>
  <si>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</si>
  <si>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</si>
  <si>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</si>
  <si>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</si>
  <si>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</si>
  <si>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</si>
  <si>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</si>
  <si>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</si>
  <si>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</si>
  <si>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</si>
  <si>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</si>
  <si>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</si>
  <si>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</si>
  <si>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</si>
  <si>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</si>
  <si>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</si>
  <si>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</si>
  <si>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</si>
  <si>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</si>
  <si>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</si>
  <si>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</si>
  <si>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</si>
  <si>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</si>
  <si>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</si>
  <si>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</si>
  <si>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</si>
  <si>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</si>
  <si>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</si>
  <si>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</si>
  <si>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</si>
  <si>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</si>
  <si>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</si>
  <si>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</si>
  <si>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</si>
  <si>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</si>
  <si>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</si>
  <si>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</si>
  <si>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</si>
  <si>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</si>
  <si>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</si>
  <si>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</si>
  <si>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</si>
  <si>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</si>
  <si>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</si>
  <si>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</si>
  <si>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</si>
  <si>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</si>
  <si>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</si>
  <si>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</si>
  <si>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</si>
  <si>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</si>
  <si>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</si>
  <si>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</si>
  <si>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</si>
  <si>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</si>
  <si>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</si>
  <si>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</si>
  <si>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</si>
  <si>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</si>
  <si>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</si>
  <si>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</si>
  <si>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</si>
  <si>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</si>
  <si>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</si>
  <si>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</si>
  <si>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</si>
  <si>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</si>
  <si>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</si>
  <si>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</si>
  <si>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</si>
  <si>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</si>
  <si>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</si>
  <si>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</si>
  <si>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</si>
  <si>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</si>
  <si>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</si>
  <si>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</si>
  <si>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</si>
  <si>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</si>
  <si>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</si>
  <si>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</si>
  <si>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</si>
  <si>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</si>
  <si>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</si>
  <si>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</si>
  <si>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</si>
  <si>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</si>
  <si>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</si>
  <si>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</si>
  <si>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</si>
  <si>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</si>
  <si>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</si>
  <si>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</si>
  <si>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</si>
  <si>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</si>
  <si>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</si>
  <si>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</si>
  <si>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</si>
  <si>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</si>
  <si>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</si>
  <si>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</si>
  <si>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</si>
  <si>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</si>
  <si>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</si>
  <si>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</si>
  <si>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</si>
  <si>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</si>
  <si>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</si>
  <si>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</si>
  <si>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</si>
  <si>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</si>
  <si>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</si>
  <si>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</si>
  <si>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</si>
  <si>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</si>
  <si>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</si>
  <si>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</si>
  <si>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</si>
  <si>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</si>
  <si>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</si>
  <si>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</si>
  <si>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</si>
  <si>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</si>
  <si>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</si>
  <si>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</si>
  <si>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</si>
  <si>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</si>
  <si>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</si>
  <si>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</si>
  <si>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</si>
  <si>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</si>
  <si>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</si>
  <si>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</si>
  <si>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</si>
  <si>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</si>
  <si>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</si>
  <si>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</si>
  <si>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</si>
  <si>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</si>
  <si>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</si>
  <si>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</si>
  <si>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</si>
  <si>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</si>
  <si>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</si>
  <si>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</si>
  <si>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</si>
  <si>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</si>
  <si>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</si>
  <si>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</si>
  <si>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</si>
  <si>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</si>
  <si>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</si>
  <si>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</si>
  <si>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</si>
  <si>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</si>
  <si>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</si>
  <si>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</si>
  <si>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</si>
  <si>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</si>
  <si>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</si>
  <si>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</si>
  <si>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</si>
  <si>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</si>
  <si>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</si>
  <si>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</si>
  <si>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</si>
  <si>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</si>
  <si>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</si>
  <si>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</si>
  <si>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</si>
  <si>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</si>
  <si>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</si>
  <si>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</si>
  <si>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</si>
  <si>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</si>
  <si>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</si>
  <si>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</si>
  <si>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</si>
  <si>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</si>
  <si>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</si>
  <si>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</si>
  <si>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</si>
  <si>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</si>
  <si>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</si>
  <si>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</si>
  <si>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</si>
  <si>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</si>
  <si>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</si>
  <si>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</si>
  <si>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</si>
  <si>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</si>
  <si>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</si>
  <si>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</si>
  <si>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</si>
  <si>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</si>
  <si>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</si>
  <si>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</si>
  <si>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</si>
  <si>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</si>
  <si>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</si>
  <si>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</si>
  <si>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</si>
  <si>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</si>
  <si>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</si>
  <si>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</si>
  <si>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</si>
  <si>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</si>
  <si>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</si>
  <si>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</si>
  <si>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</si>
  <si>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</si>
  <si>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</si>
  <si>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</si>
  <si>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</si>
  <si>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</si>
  <si>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</si>
  <si>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</si>
  <si>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</si>
  <si>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</si>
  <si>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</si>
  <si>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</si>
  <si>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</si>
  <si>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</si>
  <si>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</si>
  <si>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</si>
  <si>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</si>
  <si>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</si>
  <si>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</si>
  <si>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</si>
  <si>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</si>
  <si>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</si>
  <si>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</si>
  <si>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</si>
  <si>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</si>
  <si>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</si>
  <si>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</si>
  <si>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</si>
  <si>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</si>
  <si>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</si>
  <si>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</si>
  <si>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</si>
  <si>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</si>
  <si>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</si>
  <si>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</si>
  <si>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</si>
  <si>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</si>
  <si>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</si>
  <si>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</si>
  <si>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</si>
  <si>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</si>
  <si>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</si>
  <si>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</si>
  <si>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</si>
  <si>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</si>
  <si>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</si>
  <si>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</si>
  <si>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</si>
  <si>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</si>
  <si>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</si>
  <si>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</si>
  <si>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</si>
  <si>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</si>
  <si>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</si>
  <si>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</si>
  <si>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</si>
  <si>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</si>
  <si>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</si>
  <si>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</si>
  <si>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</si>
  <si>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</si>
  <si>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</si>
  <si>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</si>
  <si>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</si>
  <si>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</si>
  <si>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</si>
  <si>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</si>
  <si>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</si>
  <si>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</si>
  <si>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</si>
  <si>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</si>
  <si>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</si>
  <si>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</si>
  <si>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</si>
  <si>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</si>
  <si>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</si>
  <si>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</si>
  <si>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</si>
  <si>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</si>
  <si>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</si>
  <si>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</si>
  <si>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</si>
  <si>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</si>
  <si>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</si>
  <si>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</si>
  <si>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</si>
  <si>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</si>
  <si>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</si>
  <si>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</si>
  <si>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</si>
  <si>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</si>
  <si>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</si>
  <si>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</si>
  <si>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</si>
  <si>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</si>
  <si>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</si>
  <si>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</si>
  <si>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</si>
  <si>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</si>
  <si>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</si>
  <si>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</si>
  <si>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</si>
  <si>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</si>
  <si>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</si>
  <si>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</si>
  <si>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</si>
  <si>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</si>
  <si>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</si>
  <si>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</si>
  <si>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</si>
  <si>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</si>
  <si>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</si>
  <si>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</si>
  <si>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</si>
  <si>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</si>
  <si>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</si>
  <si>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</si>
  <si>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</si>
  <si>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</si>
  <si>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</si>
  <si>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</si>
  <si>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</si>
  <si>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</si>
  <si>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</si>
  <si>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</si>
  <si>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</si>
  <si>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</si>
  <si>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</si>
  <si>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</si>
  <si>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</si>
  <si>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</si>
  <si>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</si>
  <si>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</si>
  <si>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</si>
  <si>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</si>
  <si>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</si>
  <si>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</si>
  <si>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</si>
  <si>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</si>
  <si>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</si>
  <si>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</si>
  <si>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</si>
  <si>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</si>
  <si>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</si>
  <si>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</si>
  <si>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</si>
  <si>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</si>
  <si>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</si>
  <si>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</si>
  <si>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</si>
  <si>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</si>
  <si>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</si>
  <si>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</si>
  <si>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</si>
  <si>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</si>
  <si>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</si>
  <si>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</si>
  <si>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</si>
  <si>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</si>
  <si>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</si>
  <si>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</si>
  <si>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</si>
  <si>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</si>
  <si>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</si>
  <si>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</si>
  <si>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</si>
  <si>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</si>
  <si>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</si>
  <si>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</si>
  <si>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</si>
  <si>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</si>
  <si>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</si>
  <si>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</si>
  <si>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</si>
  <si>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</si>
  <si>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</si>
  <si>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</si>
  <si>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</si>
  <si>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</si>
  <si>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</si>
  <si>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</si>
  <si>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</si>
  <si>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</si>
  <si>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</si>
  <si>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</si>
  <si>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</si>
  <si>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</si>
  <si>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</si>
  <si>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</si>
  <si>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</si>
  <si>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</si>
  <si>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</si>
  <si>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</si>
  <si>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</si>
  <si>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</si>
  <si>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</si>
  <si>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</si>
  <si>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</si>
  <si>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</si>
  <si>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</si>
  <si>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</si>
  <si>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</si>
  <si>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</si>
  <si>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</si>
  <si>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</si>
  <si>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</si>
  <si>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</si>
  <si>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</si>
  <si>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</si>
  <si>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</si>
  <si>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</si>
  <si>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</si>
  <si>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</si>
  <si>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</si>
  <si>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</si>
  <si>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</si>
  <si>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</si>
  <si>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</si>
  <si>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</si>
  <si>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</si>
  <si>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</si>
  <si>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</si>
  <si>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</si>
  <si>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</si>
  <si>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</si>
  <si>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</si>
  <si>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</si>
  <si>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</si>
  <si>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</si>
  <si>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</si>
  <si>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</si>
  <si>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</si>
  <si>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</si>
  <si>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</si>
  <si>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</si>
  <si>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</si>
  <si>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</si>
  <si>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</si>
  <si>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</si>
  <si>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</si>
  <si>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</si>
  <si>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</si>
  <si>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</si>
  <si>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</si>
  <si>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</si>
  <si>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</si>
  <si>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</si>
  <si>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</si>
  <si>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</si>
  <si>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</si>
  <si>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</si>
  <si>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</si>
  <si>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</si>
  <si>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</si>
  <si>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</si>
  <si>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</si>
  <si>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</si>
  <si>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</si>
  <si>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</si>
  <si>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</si>
  <si>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</si>
  <si>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</si>
  <si>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</si>
  <si>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</si>
  <si>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</si>
  <si>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</si>
  <si>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</si>
  <si>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</si>
  <si>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</si>
  <si>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</si>
  <si>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</si>
  <si>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</si>
  <si>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</si>
  <si>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</si>
  <si>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</si>
  <si>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</si>
  <si>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</si>
  <si>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</si>
  <si>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</si>
  <si>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</si>
  <si>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</si>
  <si>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</si>
  <si>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</si>
  <si>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</si>
  <si>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</si>
  <si>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</si>
  <si>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</si>
  <si>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</si>
  <si>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</si>
  <si>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</si>
  <si>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</si>
  <si>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</si>
  <si>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</si>
  <si>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</si>
  <si>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</si>
  <si>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</si>
  <si>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</si>
  <si>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</si>
  <si>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</si>
  <si>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</si>
  <si>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</si>
  <si>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</si>
  <si>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</si>
  <si>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</si>
  <si>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</si>
  <si>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</si>
  <si>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</si>
  <si>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</si>
  <si>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</si>
  <si>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</si>
  <si>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</si>
  <si>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</si>
  <si>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</si>
  <si>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</si>
  <si>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</si>
  <si>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</si>
  <si>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</si>
  <si>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</si>
  <si>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</si>
  <si>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</si>
  <si>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</si>
  <si>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</si>
  <si>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</si>
  <si>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</si>
  <si>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</si>
  <si>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</si>
  <si>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</si>
  <si>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</si>
  <si>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</si>
  <si>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</si>
  <si>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</si>
  <si>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</si>
  <si>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</si>
  <si>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</si>
  <si>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</si>
  <si>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</si>
  <si>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</si>
  <si>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</si>
  <si>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</si>
  <si>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</si>
  <si>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</si>
  <si>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</si>
  <si>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</si>
  <si>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</si>
  <si>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</si>
  <si>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</si>
  <si>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</si>
  <si>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</si>
  <si>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</si>
  <si>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</si>
  <si>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</si>
  <si>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</si>
  <si>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</si>
  <si>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</si>
  <si>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</si>
  <si>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</si>
  <si>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</si>
  <si>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</si>
  <si>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</si>
  <si>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</si>
  <si>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</si>
  <si>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</si>
  <si>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</si>
  <si>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</si>
  <si>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</si>
  <si>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</si>
  <si>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</si>
  <si>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</si>
  <si>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</si>
  <si>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</si>
  <si>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</si>
  <si>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</si>
  <si>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</si>
  <si>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</si>
  <si>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</si>
  <si>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</si>
  <si>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</si>
  <si>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</si>
  <si>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</si>
  <si>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</si>
  <si>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</si>
  <si>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</si>
  <si>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</si>
  <si>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</si>
  <si>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</si>
  <si>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</si>
  <si>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</si>
  <si>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</si>
  <si>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</si>
  <si>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</si>
  <si>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</si>
  <si>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</si>
  <si>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</si>
  <si>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</si>
  <si>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</si>
  <si>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</si>
  <si>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</si>
  <si>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</si>
  <si>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</si>
  <si>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</si>
  <si>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</si>
  <si>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</si>
  <si>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</si>
  <si>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</si>
  <si>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</si>
  <si>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</si>
  <si>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</si>
  <si>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</si>
  <si>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</si>
  <si>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</si>
  <si>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</si>
  <si>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</si>
  <si>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</si>
  <si>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</si>
  <si>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</si>
  <si>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</si>
  <si>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</si>
  <si>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</si>
  <si>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</si>
  <si>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</si>
  <si>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</si>
  <si>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</si>
  <si>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</si>
  <si>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</si>
  <si>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</si>
  <si>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</si>
  <si>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</si>
  <si>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</si>
  <si>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</si>
  <si>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</si>
  <si>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</si>
  <si>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</si>
  <si>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</si>
  <si>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</si>
  <si>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</si>
  <si>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</si>
  <si>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</si>
  <si>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</si>
  <si>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</si>
  <si>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</si>
  <si>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</si>
  <si>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</si>
  <si>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</si>
  <si>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</si>
  <si>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</si>
  <si>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</si>
  <si>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</si>
  <si>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</si>
  <si>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</si>
  <si>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</si>
  <si>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</si>
  <si>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</si>
  <si>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</si>
  <si>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</si>
  <si>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</si>
  <si>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</si>
  <si>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</si>
  <si>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</si>
  <si>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</si>
  <si>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</si>
  <si>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</si>
  <si>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</si>
  <si>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</si>
  <si>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</si>
  <si>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</si>
  <si>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</si>
  <si>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</si>
  <si>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</si>
  <si>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</si>
  <si>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</si>
  <si>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</si>
  <si>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</si>
  <si>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</si>
  <si>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</si>
  <si>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</si>
  <si>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</si>
  <si>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</si>
  <si>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</si>
  <si>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</si>
  <si>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</si>
  <si>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</si>
  <si>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</si>
  <si>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</si>
  <si>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</si>
  <si>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</si>
  <si>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</si>
  <si>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</si>
  <si>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</si>
  <si>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</si>
  <si>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</si>
  <si>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</si>
  <si>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</si>
  <si>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</si>
  <si>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</si>
  <si>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</si>
  <si>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</si>
  <si>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</si>
  <si>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</si>
  <si>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</si>
  <si>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</si>
  <si>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</si>
  <si>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</si>
  <si>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</si>
  <si>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</si>
  <si>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</si>
  <si>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</si>
  <si>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</si>
  <si>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</si>
  <si>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</si>
  <si>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</si>
  <si>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</si>
  <si>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</si>
  <si>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</si>
  <si>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</si>
  <si>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</si>
  <si>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</si>
  <si>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</si>
  <si>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</si>
  <si>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</si>
  <si>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</si>
  <si>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</si>
  <si>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</si>
  <si>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</si>
  <si>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</si>
  <si>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</si>
  <si>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</si>
  <si>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</si>
  <si>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</si>
  <si>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</si>
  <si>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</si>
  <si>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</si>
  <si>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</si>
  <si>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</si>
  <si>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</si>
  <si>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</si>
  <si>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</si>
  <si>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</si>
  <si>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</si>
  <si>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</si>
  <si>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</si>
  <si>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</si>
  <si>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</si>
  <si>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</si>
  <si>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</si>
  <si>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</si>
  <si>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</si>
  <si>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</si>
  <si>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</si>
  <si>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</si>
  <si>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</si>
  <si>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</si>
  <si>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</si>
  <si>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</si>
  <si>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</si>
  <si>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</si>
  <si>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</si>
  <si>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</si>
  <si>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</si>
  <si>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</si>
  <si>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</si>
  <si>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</si>
  <si>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</si>
  <si>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</si>
  <si>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</si>
  <si>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</si>
  <si>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</si>
  <si>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</si>
  <si>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</si>
  <si>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</si>
  <si>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</si>
  <si>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</si>
  <si>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</si>
  <si>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</si>
  <si>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</si>
  <si>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</si>
  <si>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</si>
  <si>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</si>
  <si>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</si>
  <si>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</si>
  <si>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</si>
  <si>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</si>
  <si>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</si>
  <si>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</si>
  <si>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</si>
  <si>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</si>
  <si>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</si>
  <si>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</si>
  <si>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</si>
  <si>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</si>
  <si>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</si>
  <si>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</si>
  <si>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</si>
  <si>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</si>
  <si>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</si>
  <si>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</si>
  <si>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</si>
  <si>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</si>
  <si>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</si>
  <si>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</si>
  <si>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</si>
  <si>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</si>
  <si>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</si>
  <si>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</si>
  <si>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</si>
  <si>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</si>
  <si>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</si>
  <si>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</si>
  <si>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</si>
  <si>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</si>
  <si>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</si>
  <si>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</si>
  <si>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</si>
  <si>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</si>
  <si>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</si>
  <si>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</si>
  <si>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</si>
  <si>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</si>
  <si>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</si>
  <si>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</si>
  <si>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</si>
  <si>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</si>
  <si>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</si>
  <si>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</si>
  <si>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</si>
  <si>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</si>
  <si>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</si>
  <si>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</si>
  <si>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</si>
  <si>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</si>
  <si>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</si>
  <si>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</si>
  <si>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</si>
  <si>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</si>
  <si>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</si>
  <si>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</si>
  <si>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</si>
  <si>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</si>
  <si>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</si>
  <si>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</si>
  <si>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</si>
  <si>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</si>
  <si>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</si>
  <si>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</si>
  <si>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</si>
  <si>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</si>
  <si>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</si>
  <si>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</si>
  <si>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</si>
  <si>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</si>
  <si>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</si>
  <si>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</si>
  <si>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</si>
  <si>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</si>
  <si>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</si>
  <si>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</si>
  <si>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</si>
  <si>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</si>
  <si>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</si>
  <si>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</si>
  <si>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</si>
  <si>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</si>
  <si>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</si>
  <si>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</si>
  <si>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</si>
  <si>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</si>
  <si>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</si>
  <si>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</si>
  <si>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</si>
  <si>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</si>
  <si>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</si>
  <si>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</si>
  <si>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</si>
  <si>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</si>
  <si>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</si>
  <si>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</si>
  <si>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</si>
  <si>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</si>
  <si>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</si>
  <si>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</si>
  <si>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</si>
  <si>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</si>
  <si>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</si>
  <si>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</si>
  <si>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</si>
  <si>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</si>
  <si>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</si>
  <si>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</si>
  <si>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</si>
  <si>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</si>
  <si>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</si>
  <si>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</si>
  <si>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</si>
  <si>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</si>
  <si>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</si>
  <si>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</si>
  <si>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</si>
  <si>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</si>
  <si>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</si>
  <si>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</si>
  <si>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</si>
  <si>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</si>
  <si>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</si>
  <si>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</si>
  <si>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</si>
  <si>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</si>
  <si>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</si>
  <si>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</si>
  <si>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</si>
  <si>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</si>
  <si>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</si>
  <si>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</si>
  <si>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</si>
  <si>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</si>
  <si>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</si>
  <si>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</si>
  <si>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</si>
  <si>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</si>
  <si>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</si>
  <si>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</si>
  <si>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</si>
  <si>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</si>
  <si>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</si>
  <si>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</si>
  <si>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</si>
  <si>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</si>
  <si>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</si>
  <si>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</si>
  <si>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</si>
  <si>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</si>
  <si>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</si>
  <si>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</si>
  <si>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</si>
  <si>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</si>
  <si>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</si>
  <si>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</si>
  <si>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</si>
  <si>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</si>
  <si>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</si>
  <si>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</si>
  <si>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</si>
  <si>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</si>
  <si>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</si>
  <si>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</si>
  <si>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</si>
  <si>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</si>
  <si>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</si>
  <si>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</si>
  <si>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</si>
  <si>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</si>
  <si>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</si>
  <si>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</si>
  <si>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</si>
  <si>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</si>
  <si>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</si>
  <si>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</si>
  <si>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</si>
  <si>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</si>
  <si>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</si>
  <si>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</si>
  <si>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</si>
  <si>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</si>
  <si>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</si>
  <si>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</si>
  <si>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</si>
  <si>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</si>
  <si>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</si>
  <si>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</si>
  <si>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</si>
  <si>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</si>
  <si>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</si>
  <si>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</si>
  <si>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</si>
  <si>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</si>
  <si>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</si>
  <si>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</si>
  <si>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</si>
  <si>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</si>
  <si>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</si>
  <si>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</si>
  <si>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</si>
  <si>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</si>
  <si>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</si>
  <si>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</si>
  <si>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</si>
  <si>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</si>
  <si>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</si>
  <si>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</si>
  <si>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</si>
  <si>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</si>
  <si>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</si>
  <si>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</si>
  <si>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</si>
  <si>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</si>
  <si>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</si>
  <si>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</si>
  <si>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</si>
  <si>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</si>
  <si>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</si>
  <si>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</si>
  <si>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</si>
  <si>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</si>
  <si>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</si>
  <si>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</si>
  <si>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</si>
  <si>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</si>
  <si>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</si>
  <si>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</si>
  <si>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</si>
  <si>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</si>
  <si>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</si>
  <si>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</si>
  <si>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</si>
  <si>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</si>
  <si>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</si>
  <si>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</si>
  <si>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</si>
  <si>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</si>
  <si>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</si>
  <si>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</si>
  <si>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</si>
  <si>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</si>
  <si>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</si>
  <si>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</si>
  <si>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</si>
  <si>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</si>
  <si>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</si>
  <si>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</si>
  <si>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</si>
  <si>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</si>
  <si>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</si>
  <si>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</si>
  <si>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</si>
  <si>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</si>
  <si>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</si>
  <si>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</si>
  <si>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</si>
  <si>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</si>
  <si>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</si>
  <si>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</si>
  <si>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</si>
  <si>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</si>
  <si>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</si>
  <si>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</si>
  <si>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</si>
  <si>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</si>
  <si>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</si>
  <si>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</si>
  <si>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</si>
  <si>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</si>
  <si>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</si>
  <si>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</si>
  <si>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</si>
  <si>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</si>
  <si>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</si>
  <si>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</si>
  <si>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</si>
  <si>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</si>
  <si>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</si>
  <si>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</si>
  <si>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</si>
  <si>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</si>
  <si>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</si>
  <si>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</si>
  <si>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</si>
  <si>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</si>
  <si>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</si>
  <si>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</si>
  <si>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</si>
  <si>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</si>
  <si>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</si>
  <si>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</si>
  <si>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</si>
  <si>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</si>
  <si>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</si>
  <si>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</si>
  <si>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</si>
  <si>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</si>
  <si>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</si>
  <si>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</si>
  <si>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</si>
  <si>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</si>
  <si>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</si>
  <si>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</si>
  <si>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</si>
  <si>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</si>
  <si>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</si>
  <si>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</si>
  <si>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</si>
  <si>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</si>
  <si>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</si>
  <si>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</si>
  <si>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</si>
  <si>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</si>
  <si>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</si>
  <si>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</si>
  <si>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</si>
  <si>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</si>
  <si>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</si>
  <si>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</si>
  <si>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</si>
  <si>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</si>
  <si>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</si>
  <si>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</si>
  <si>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</si>
  <si>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</si>
  <si>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</si>
  <si>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</si>
  <si>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</si>
  <si>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</si>
  <si>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</si>
  <si>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</si>
  <si>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</si>
  <si>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</si>
  <si>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</si>
  <si>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</si>
  <si>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</si>
  <si>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</si>
  <si>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</si>
  <si>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</si>
  <si>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</si>
  <si>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</si>
  <si>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</si>
  <si>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</si>
  <si>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</si>
  <si>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</si>
  <si>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</si>
  <si>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</si>
  <si>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</si>
  <si>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</si>
  <si>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</si>
  <si>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</si>
  <si>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</si>
  <si>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</si>
  <si>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</si>
  <si>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</si>
  <si>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</si>
  <si>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</si>
  <si>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</si>
  <si>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</si>
  <si>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</si>
  <si>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</si>
  <si>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</si>
  <si>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</si>
  <si>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</si>
  <si>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</si>
  <si>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</si>
  <si>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</si>
  <si>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</si>
  <si>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</si>
  <si>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</si>
  <si>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</si>
  <si>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</si>
  <si>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</si>
  <si>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</si>
  <si>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</si>
  <si>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</si>
  <si>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</si>
  <si>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</si>
  <si>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</si>
  <si>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</si>
  <si>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</si>
  <si>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</si>
  <si>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</si>
  <si>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</si>
  <si>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</si>
  <si>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</si>
  <si>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</si>
  <si>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</si>
  <si>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</si>
  <si>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</si>
  <si>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</si>
  <si>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</si>
  <si>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</si>
  <si>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</si>
  <si>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</si>
  <si>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</si>
  <si>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</si>
  <si>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</si>
  <si>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</si>
  <si>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</si>
  <si>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</si>
  <si>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</si>
  <si>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</si>
  <si>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</si>
  <si>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</si>
  <si>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</si>
  <si>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</si>
  <si>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</si>
  <si>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</si>
  <si>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</si>
  <si>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</si>
  <si>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</si>
  <si>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</si>
  <si>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</si>
  <si>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</si>
  <si>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</si>
  <si>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</si>
  <si>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</si>
  <si>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</si>
  <si>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</si>
  <si>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</si>
  <si>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</si>
  <si>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</si>
  <si>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</si>
  <si>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</si>
  <si>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</si>
  <si>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</si>
  <si>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</si>
  <si>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</si>
  <si>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</si>
  <si>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</si>
  <si>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</si>
  <si>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</si>
  <si>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</si>
  <si>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</si>
  <si>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</si>
  <si>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</si>
  <si>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</si>
  <si>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</si>
  <si>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</si>
  <si>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</si>
  <si>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</si>
  <si>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</si>
  <si>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</si>
  <si>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</si>
  <si>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</si>
  <si>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</si>
  <si>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</si>
  <si>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</si>
  <si>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</si>
  <si>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</si>
  <si>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</si>
  <si>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</si>
  <si>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</si>
  <si>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</si>
  <si>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</si>
  <si>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</si>
  <si>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</si>
  <si>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</si>
  <si>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</si>
  <si>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</si>
  <si>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</si>
  <si>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</si>
  <si>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</si>
  <si>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</si>
  <si>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</si>
  <si>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</si>
  <si>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</si>
  <si>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</si>
  <si>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</si>
  <si>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</si>
  <si>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</si>
  <si>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</si>
  <si>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</si>
  <si>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</si>
  <si>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</si>
  <si>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</si>
  <si>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</si>
  <si>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</si>
  <si>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</si>
  <si>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</si>
  <si>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</si>
  <si>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</si>
  <si>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</si>
  <si>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</si>
  <si>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</si>
  <si>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</si>
  <si>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</si>
  <si>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</si>
  <si>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</si>
  <si>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</si>
  <si>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</si>
  <si>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</si>
  <si>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</si>
  <si>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</si>
  <si>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</si>
  <si>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</si>
  <si>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</si>
  <si>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</si>
  <si>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</si>
  <si>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</si>
  <si>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</si>
  <si>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</si>
  <si>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</si>
  <si>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</si>
  <si>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</si>
  <si>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</si>
  <si>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</si>
  <si>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</si>
  <si>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</si>
  <si>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</si>
  <si>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</si>
  <si>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</si>
  <si>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</si>
  <si>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</si>
  <si>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</si>
  <si>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</si>
  <si>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</si>
  <si>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</si>
  <si>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</si>
  <si>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</si>
  <si>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</si>
  <si>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</si>
  <si>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</si>
  <si>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</si>
  <si>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</si>
  <si>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</si>
  <si>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</si>
  <si>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</si>
  <si>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</si>
  <si>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</si>
  <si>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</si>
  <si>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</si>
  <si>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</si>
  <si>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</si>
  <si>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</si>
  <si>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</si>
  <si>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</si>
  <si>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</si>
  <si>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</si>
  <si>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</si>
  <si>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</si>
  <si>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</si>
  <si>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</si>
  <si>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</si>
  <si>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</si>
  <si>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</si>
  <si>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</si>
  <si>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</si>
  <si>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</si>
  <si>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</si>
  <si>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</si>
  <si>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</si>
  <si>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</si>
  <si>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</si>
  <si>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</si>
  <si>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</si>
  <si>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</si>
  <si>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</si>
  <si>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</si>
  <si>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</si>
  <si>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</si>
  <si>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</si>
  <si>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</si>
  <si>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</si>
  <si>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</si>
  <si>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</si>
  <si>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</si>
  <si>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</si>
  <si>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</si>
  <si>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</si>
  <si>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</si>
  <si>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</si>
  <si>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</si>
  <si>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</si>
  <si>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</si>
  <si>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</si>
  <si>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</si>
  <si>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</si>
  <si>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</si>
  <si>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</si>
  <si>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</si>
  <si>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</si>
  <si>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</si>
  <si>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</si>
  <si>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</si>
  <si>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</si>
  <si>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</si>
  <si>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</si>
  <si>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</si>
  <si>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</si>
  <si>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</si>
  <si>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</si>
  <si>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</si>
  <si>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</si>
  <si>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</si>
  <si>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</si>
  <si>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</si>
  <si>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</si>
  <si>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</si>
  <si>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</si>
  <si>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</si>
  <si>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</si>
  <si>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</si>
  <si>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</si>
  <si>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</si>
  <si>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</si>
  <si>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</si>
  <si>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</si>
  <si>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</si>
  <si>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</si>
  <si>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</si>
  <si>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</si>
  <si>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</si>
  <si>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</si>
  <si>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</si>
  <si>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</si>
  <si>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</si>
  <si>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</si>
  <si>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</si>
  <si>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</si>
  <si>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</si>
  <si>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</si>
  <si>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</si>
  <si>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</si>
  <si>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</si>
  <si>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</si>
  <si>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</si>
  <si>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</si>
  <si>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</si>
  <si>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</si>
  <si>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</si>
  <si>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</si>
  <si>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</si>
  <si>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</si>
  <si>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</si>
  <si>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</si>
  <si>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</si>
  <si>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</si>
  <si>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</si>
  <si>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</si>
  <si>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</si>
  <si>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</si>
  <si>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</si>
  <si>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</si>
  <si>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</si>
  <si>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</si>
  <si>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</si>
  <si>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</si>
  <si>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</si>
  <si>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</si>
  <si>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</si>
  <si>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</si>
  <si>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</si>
  <si>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</si>
  <si>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</si>
  <si>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</si>
  <si>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</si>
  <si>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</si>
  <si>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</si>
  <si>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</si>
  <si>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</si>
  <si>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</si>
  <si>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</si>
  <si>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</si>
  <si>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</si>
  <si>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</si>
  <si>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</si>
  <si>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</si>
  <si>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</si>
  <si>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</si>
  <si>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</si>
  <si>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</si>
  <si>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</si>
  <si>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</si>
  <si>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</si>
  <si>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</si>
  <si>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</si>
  <si>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</si>
  <si>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</si>
  <si>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</si>
  <si>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</si>
  <si>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</si>
  <si>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</si>
  <si>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</si>
  <si>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</si>
  <si>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</si>
  <si>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</si>
  <si>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</si>
  <si>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</si>
  <si>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</si>
  <si>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</si>
  <si>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</si>
  <si>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</si>
  <si>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</si>
  <si>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</si>
  <si>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</si>
  <si>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</si>
  <si>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</si>
  <si>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</si>
  <si>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</si>
  <si>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</si>
  <si>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</si>
  <si>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</si>
  <si>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</si>
  <si>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</si>
  <si>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</si>
  <si>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</si>
  <si>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</si>
  <si>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</si>
  <si>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</si>
  <si>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</si>
  <si>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</si>
  <si>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</si>
  <si>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</si>
  <si>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</si>
  <si>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</si>
  <si>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</si>
  <si>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</si>
  <si>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</si>
  <si>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</si>
  <si>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</si>
  <si>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</si>
  <si>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</si>
  <si>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</si>
  <si>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</si>
  <si>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</si>
  <si>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</si>
  <si>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</si>
  <si>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</si>
  <si>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</si>
  <si>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</si>
  <si>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</si>
  <si>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</si>
  <si>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</si>
  <si>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</si>
  <si>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</si>
  <si>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</si>
  <si>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</si>
  <si>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</si>
  <si>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</si>
  <si>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</si>
  <si>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</si>
  <si>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</si>
  <si>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</si>
  <si>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</si>
  <si>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</si>
  <si>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</si>
  <si>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</si>
  <si>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</si>
  <si>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</si>
  <si>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</si>
  <si>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</si>
  <si>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</si>
  <si>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</si>
  <si>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</si>
  <si>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</si>
  <si>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</si>
  <si>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</si>
  <si>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</si>
  <si>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</si>
  <si>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</si>
  <si>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</si>
  <si>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</si>
  <si>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</si>
  <si>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</si>
  <si>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</si>
  <si>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</si>
  <si>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</si>
  <si>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</si>
  <si>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</si>
  <si>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</si>
  <si>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</si>
  <si>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</si>
  <si>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</si>
  <si>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</si>
  <si>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</si>
  <si>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</si>
  <si>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</si>
  <si>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</si>
  <si>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</si>
  <si>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</si>
  <si>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</si>
  <si>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</si>
  <si>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</si>
  <si>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</si>
  <si>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</si>
  <si>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</si>
  <si>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</si>
  <si>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</si>
  <si>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</si>
  <si>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</si>
  <si>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</si>
  <si>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</si>
  <si>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</si>
  <si>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</si>
  <si>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</si>
  <si>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</si>
  <si>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</si>
  <si>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</si>
  <si>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</si>
  <si>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</si>
  <si>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</si>
  <si>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</si>
  <si>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</si>
  <si>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</si>
  <si>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</si>
  <si>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</si>
  <si>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</si>
  <si>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</si>
  <si>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</si>
  <si>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</si>
  <si>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</si>
  <si>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</si>
  <si>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</si>
  <si>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</si>
  <si>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</si>
  <si>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</si>
  <si>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</si>
  <si>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</si>
  <si>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</si>
  <si>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</si>
  <si>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</si>
  <si>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</si>
  <si>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</si>
  <si>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</si>
  <si>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</si>
  <si>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</si>
  <si>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</si>
  <si>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</si>
  <si>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</si>
  <si>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</si>
  <si>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</si>
  <si>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</si>
  <si>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</si>
  <si>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</si>
  <si>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</si>
  <si>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</si>
  <si>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</si>
  <si>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</si>
  <si>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</si>
  <si>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</si>
  <si>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</si>
  <si>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</si>
  <si>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</si>
  <si>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</si>
  <si>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</si>
  <si>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</si>
  <si>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</si>
  <si>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</si>
  <si>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</si>
  <si>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</si>
  <si>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</si>
  <si>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</si>
  <si>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</si>
  <si>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</si>
  <si>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</si>
  <si>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</si>
  <si>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</si>
  <si>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</si>
  <si>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</si>
  <si>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</si>
  <si>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</si>
  <si>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</si>
  <si>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</si>
  <si>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</si>
  <si>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</si>
  <si>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</si>
  <si>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</si>
  <si>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</si>
  <si>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</si>
  <si>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</si>
  <si>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</si>
  <si>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</si>
  <si>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</si>
  <si>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</si>
  <si>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</si>
  <si>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</si>
  <si>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</si>
  <si>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</si>
  <si>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</si>
  <si>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</si>
  <si>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</si>
  <si>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</si>
  <si>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</si>
  <si>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</si>
  <si>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</si>
  <si>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</si>
  <si>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</si>
  <si>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</si>
  <si>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</si>
  <si>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</si>
  <si>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</si>
  <si>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</si>
  <si>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</si>
  <si>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</si>
  <si>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</si>
  <si>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</si>
  <si>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</si>
  <si>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</si>
  <si>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</si>
  <si>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</si>
  <si>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</si>
  <si>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</si>
  <si>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</si>
  <si>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</si>
  <si>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</si>
  <si>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</si>
  <si>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</si>
  <si>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</si>
  <si>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</si>
  <si>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</si>
  <si>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</si>
  <si>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</si>
  <si>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</si>
  <si>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</si>
  <si>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</si>
  <si>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</si>
  <si>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</si>
  <si>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</si>
  <si>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</si>
  <si>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</si>
  <si>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</si>
  <si>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</si>
  <si>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</si>
  <si>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</si>
  <si>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</si>
  <si>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</si>
  <si>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</si>
  <si>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</si>
  <si>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</si>
  <si>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</si>
  <si>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</si>
  <si>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</si>
  <si>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</si>
  <si>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</si>
  <si>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</si>
  <si>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</si>
  <si>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</si>
  <si>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</si>
  <si>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</si>
  <si>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</si>
  <si>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</si>
  <si>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</si>
  <si>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</si>
  <si>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</si>
  <si>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</si>
  <si>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</si>
  <si>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</si>
  <si>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</si>
  <si>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</si>
  <si>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</si>
  <si>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</si>
  <si>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</si>
  <si>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</si>
  <si>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</si>
  <si>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</si>
  <si>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</si>
  <si>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</si>
  <si>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</si>
  <si>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</si>
  <si>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</si>
  <si>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</si>
  <si>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</si>
  <si>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</si>
  <si>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</si>
  <si>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</si>
  <si>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</si>
  <si>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</si>
  <si>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</si>
  <si>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</si>
  <si>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</si>
  <si>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</si>
  <si>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</si>
  <si>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</si>
  <si>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</si>
  <si>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</si>
  <si>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</si>
  <si>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</si>
  <si>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</si>
  <si>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</si>
  <si>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</si>
  <si>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</si>
  <si>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</si>
  <si>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</si>
  <si>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</si>
  <si>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</si>
  <si>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</si>
  <si>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</si>
  <si>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</si>
  <si>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</si>
  <si>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</si>
  <si>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</si>
  <si>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</si>
  <si>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</si>
  <si>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</si>
  <si>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</si>
  <si>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</si>
  <si>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</si>
  <si>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</si>
  <si>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</si>
  <si>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</si>
  <si>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</si>
  <si>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</si>
  <si>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</si>
  <si>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</si>
  <si>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</si>
  <si>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</si>
  <si>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</si>
  <si>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</si>
  <si>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</si>
  <si>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</si>
  <si>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</si>
  <si>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</si>
  <si>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</si>
  <si>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</si>
  <si>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</si>
  <si>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</si>
  <si>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</si>
  <si>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</si>
  <si>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</si>
  <si>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</si>
  <si>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</si>
  <si>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</si>
  <si>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</si>
  <si>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</si>
  <si>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</si>
  <si>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</si>
  <si>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</si>
  <si>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</si>
  <si>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</si>
  <si>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</si>
  <si>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</si>
  <si>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</si>
  <si>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</si>
  <si>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</si>
  <si>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</si>
  <si>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</si>
  <si>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</si>
  <si>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</si>
  <si>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</si>
  <si>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</si>
  <si>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</si>
  <si>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</si>
  <si>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</si>
  <si>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</si>
  <si>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</si>
  <si>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</si>
  <si>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</si>
  <si>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</si>
  <si>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</si>
  <si>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</si>
  <si>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</si>
  <si>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</si>
  <si>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</si>
  <si>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</si>
  <si>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</si>
  <si>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</si>
  <si>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</si>
  <si>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</si>
  <si>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</si>
  <si>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</si>
  <si>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</si>
  <si>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</si>
  <si>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</si>
  <si>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</si>
  <si>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</si>
  <si>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</si>
  <si>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</si>
  <si>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</si>
  <si>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</si>
  <si>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</si>
  <si>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</si>
  <si>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</si>
  <si>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</si>
  <si>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</si>
  <si>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</si>
  <si>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</si>
  <si>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</si>
  <si>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</si>
  <si>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</si>
  <si>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</si>
  <si>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</si>
  <si>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</si>
  <si>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</si>
  <si>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</si>
  <si>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</si>
  <si>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</si>
  <si>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</si>
  <si>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</si>
  <si>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</si>
  <si>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</si>
  <si>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</si>
  <si>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</si>
  <si>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</si>
  <si>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</si>
  <si>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</si>
  <si>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</si>
  <si>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</si>
  <si>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</si>
  <si>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</si>
  <si>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</si>
  <si>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</si>
  <si>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</si>
  <si>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</si>
  <si>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</si>
  <si>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</si>
  <si>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</si>
  <si>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</si>
  <si>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</si>
  <si>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</si>
  <si>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</si>
  <si>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</si>
  <si>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</si>
  <si>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</si>
  <si>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</si>
  <si>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</si>
  <si>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</si>
  <si>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</si>
  <si>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</si>
  <si>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</si>
  <si>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</si>
  <si>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</si>
  <si>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</si>
  <si>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</si>
  <si>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</si>
  <si>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</si>
  <si>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</si>
  <si>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</si>
  <si>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</si>
  <si>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</si>
  <si>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</si>
  <si>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</si>
  <si>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</si>
  <si>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</si>
  <si>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</si>
  <si>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</si>
  <si>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</si>
  <si>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</si>
  <si>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</si>
  <si>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</si>
  <si>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</si>
  <si>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</si>
  <si>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</si>
  <si>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</si>
  <si>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</si>
  <si>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</si>
  <si>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</si>
  <si>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</si>
  <si>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</si>
  <si>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</si>
  <si>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</si>
  <si>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</si>
  <si>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</si>
  <si>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</si>
  <si>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</si>
  <si>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</si>
  <si>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</si>
  <si>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</si>
  <si>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</si>
  <si>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</si>
  <si>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</si>
  <si>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</si>
  <si>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</si>
  <si>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</si>
  <si>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</si>
  <si>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</si>
  <si>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</si>
  <si>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</si>
  <si>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</si>
  <si>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</si>
  <si>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</si>
  <si>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</si>
  <si>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</si>
  <si>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</si>
  <si>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</si>
  <si>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</si>
  <si>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</si>
  <si>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</si>
  <si>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</si>
  <si>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</si>
  <si>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</si>
  <si>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</si>
  <si>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</si>
  <si>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</si>
  <si>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</si>
  <si>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</si>
  <si>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</si>
  <si>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</si>
  <si>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</si>
  <si>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</si>
  <si>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</si>
  <si>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</si>
  <si>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</si>
  <si>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</si>
  <si>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</si>
  <si>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</si>
  <si>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</si>
  <si>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</si>
  <si>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</si>
  <si>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</si>
  <si>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</si>
  <si>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</si>
  <si>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</si>
  <si>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</si>
  <si>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</si>
  <si>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</si>
  <si>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</si>
  <si>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</si>
  <si>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</si>
  <si>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</si>
  <si>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</si>
  <si>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</si>
  <si>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</si>
  <si>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</si>
  <si>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</si>
  <si>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</si>
  <si>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</si>
  <si>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</si>
  <si>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</si>
  <si>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</si>
  <si>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</si>
  <si>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</si>
  <si>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</si>
  <si>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</si>
  <si>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</si>
  <si>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</si>
  <si>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</si>
  <si>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</si>
  <si>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</si>
  <si>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</si>
  <si>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</si>
  <si>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</si>
  <si>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</si>
  <si>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</si>
  <si>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</si>
  <si>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</si>
  <si>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</si>
  <si>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</si>
  <si>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</si>
  <si>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</si>
  <si>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</si>
  <si>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</si>
  <si>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</si>
  <si>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</si>
  <si>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</si>
  <si>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</si>
  <si>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</si>
  <si>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</si>
  <si>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</si>
  <si>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</si>
  <si>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</si>
  <si>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</si>
  <si>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</si>
  <si>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</si>
  <si>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</si>
  <si>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</si>
  <si>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</si>
  <si>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</si>
  <si>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</si>
  <si>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</si>
  <si>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</si>
  <si>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</si>
  <si>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</si>
  <si>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</si>
  <si>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</si>
  <si>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</si>
  <si>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</si>
  <si>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</si>
  <si>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</si>
  <si>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</si>
  <si>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</si>
  <si>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</si>
  <si>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</si>
  <si>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</si>
  <si>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</si>
  <si>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</si>
  <si>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</si>
  <si>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</si>
  <si>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</si>
  <si>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</si>
  <si>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</si>
  <si>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</si>
  <si>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</si>
  <si>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</si>
  <si>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</si>
  <si>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</si>
  <si>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</si>
  <si>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</si>
  <si>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</si>
  <si>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</si>
  <si>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</si>
  <si>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</si>
  <si>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</si>
  <si>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</si>
  <si>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</si>
  <si>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</si>
  <si>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</si>
  <si>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</si>
  <si>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</si>
  <si>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</si>
  <si>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</si>
  <si>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</si>
  <si>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</si>
  <si>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</si>
  <si>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</si>
  <si>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</si>
  <si>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</si>
  <si>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</si>
  <si>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</si>
  <si>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</si>
  <si>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</si>
  <si>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</si>
  <si>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</si>
  <si>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</si>
  <si>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</si>
  <si>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</si>
  <si>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</si>
  <si>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</si>
  <si>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</si>
  <si>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</si>
  <si>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</si>
  <si>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</si>
  <si>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</si>
  <si>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</si>
  <si>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</si>
  <si>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</si>
  <si>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</si>
  <si>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</si>
  <si>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</si>
  <si>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</si>
  <si>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</si>
  <si>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</si>
  <si>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</si>
  <si>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</si>
  <si>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</si>
  <si>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</si>
  <si>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</si>
  <si>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</si>
  <si>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</si>
  <si>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</si>
  <si>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</si>
  <si>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</si>
  <si>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</si>
  <si>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</si>
  <si>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</si>
  <si>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</si>
  <si>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</si>
  <si>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</si>
  <si>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</si>
  <si>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</si>
  <si>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</si>
  <si>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</si>
  <si>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</si>
  <si>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</si>
  <si>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</si>
  <si>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</si>
  <si>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</si>
  <si>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</si>
  <si>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</si>
  <si>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</si>
  <si>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</si>
  <si>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</si>
  <si>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</si>
  <si>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</si>
  <si>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</si>
  <si>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</si>
  <si>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</si>
  <si>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</si>
  <si>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</si>
  <si>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</si>
  <si>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</si>
  <si>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</si>
  <si>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</si>
  <si>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</si>
  <si>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</si>
  <si>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</si>
  <si>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</si>
  <si>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</si>
  <si>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</si>
  <si>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</si>
  <si>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</si>
  <si>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</si>
  <si>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</si>
  <si>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</si>
  <si>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</si>
  <si>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</si>
  <si>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</si>
  <si>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</si>
  <si>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</si>
  <si>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</si>
  <si>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</si>
  <si>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</si>
  <si>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</si>
  <si>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</si>
  <si>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</si>
  <si>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</si>
  <si>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</si>
  <si>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</si>
  <si>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</si>
  <si>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</si>
  <si>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</si>
  <si>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</si>
  <si>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</si>
  <si>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</si>
  <si>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</si>
  <si>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</si>
  <si>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</si>
  <si>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</si>
  <si>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</si>
  <si>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</si>
  <si>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</si>
  <si>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</si>
  <si>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</si>
  <si>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</si>
  <si>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</si>
  <si>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</si>
  <si>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</si>
  <si>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</si>
  <si>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</si>
  <si>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</si>
  <si>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</si>
  <si>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</si>
  <si>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</si>
  <si>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</si>
  <si>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</si>
  <si>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</si>
  <si>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</si>
  <si>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</si>
  <si>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</si>
  <si>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</si>
  <si>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</si>
  <si>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</si>
  <si>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</si>
  <si>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</si>
  <si>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</si>
  <si>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</si>
  <si>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</si>
  <si>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</si>
  <si>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</si>
  <si>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</si>
  <si>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</si>
  <si>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</si>
  <si>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</si>
  <si>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</si>
  <si>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</si>
  <si>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</si>
  <si>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</si>
  <si>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</si>
  <si>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</si>
  <si>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</si>
  <si>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</si>
  <si>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</si>
  <si>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</si>
  <si>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</si>
  <si>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</si>
  <si>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</si>
  <si>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</si>
  <si>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</si>
  <si>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</si>
  <si>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</si>
  <si>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</si>
  <si>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</si>
  <si>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</si>
  <si>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</si>
  <si>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</si>
  <si>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</si>
  <si>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</si>
  <si>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</si>
  <si>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</si>
  <si>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</si>
  <si>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</si>
  <si>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</si>
  <si>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</si>
  <si>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</si>
  <si>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</si>
  <si>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</si>
  <si>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</si>
  <si>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</si>
  <si>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</si>
  <si>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</si>
  <si>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</si>
  <si>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</si>
  <si>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</si>
  <si>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</si>
  <si>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</si>
  <si>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</si>
  <si>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</si>
  <si>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</si>
  <si>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</si>
  <si>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</si>
  <si>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</si>
  <si>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</si>
  <si>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</si>
  <si>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</si>
  <si>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</si>
  <si>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</si>
  <si>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</si>
  <si>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</si>
  <si>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</si>
  <si>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</si>
  <si>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</si>
  <si>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</si>
  <si>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</si>
  <si>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</si>
  <si>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</si>
  <si>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</si>
  <si>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</si>
  <si>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</si>
  <si>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</si>
  <si>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</si>
  <si>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</si>
  <si>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</si>
  <si>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</si>
  <si>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</si>
  <si>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</si>
  <si>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</si>
  <si>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</si>
  <si>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</si>
  <si>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</si>
  <si>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</si>
  <si>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</si>
  <si>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</si>
  <si>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</si>
  <si>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</si>
  <si>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</si>
  <si>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</si>
  <si>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</si>
  <si>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</si>
  <si>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</si>
  <si>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</si>
  <si>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</si>
  <si>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</si>
  <si>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</si>
  <si>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</si>
  <si>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</si>
  <si>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</si>
  <si>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</si>
  <si>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</si>
  <si>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</si>
  <si>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</si>
  <si>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</si>
  <si>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</si>
  <si>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</si>
  <si>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</si>
  <si>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</si>
  <si>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</si>
  <si>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</si>
  <si>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</si>
  <si>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</si>
  <si>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</si>
  <si>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</si>
  <si>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</si>
  <si>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</si>
  <si>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</si>
  <si>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</si>
  <si>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</si>
  <si>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</si>
  <si>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</si>
  <si>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</si>
  <si>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</si>
  <si>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</si>
  <si>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</si>
  <si>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</si>
  <si>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</si>
  <si>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</si>
  <si>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</si>
  <si>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</si>
  <si>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</si>
  <si>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</si>
  <si>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</si>
  <si>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</si>
  <si>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</si>
  <si>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</si>
  <si>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</si>
  <si>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</si>
  <si>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</si>
  <si>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</si>
  <si>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</si>
  <si>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</si>
  <si>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</si>
  <si>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</si>
  <si>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</si>
  <si>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</si>
  <si>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</si>
  <si>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</si>
  <si>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</si>
  <si>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</si>
  <si>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</si>
  <si>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</si>
  <si>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</si>
  <si>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</si>
  <si>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</si>
  <si>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</si>
  <si>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</si>
  <si>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</si>
  <si>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</si>
  <si>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</si>
  <si>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</si>
  <si>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</si>
  <si>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</si>
  <si>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</si>
  <si>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</si>
  <si>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</si>
  <si>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</si>
  <si>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</si>
  <si>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</si>
  <si>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</si>
  <si>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</si>
  <si>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</si>
  <si>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</si>
  <si>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</si>
  <si>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</si>
  <si>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</si>
  <si>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</si>
  <si>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</si>
  <si>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</si>
  <si>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</si>
  <si>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</si>
  <si>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</si>
  <si>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</si>
  <si>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</si>
  <si>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</si>
  <si>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</si>
  <si>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</si>
  <si>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</si>
  <si>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</si>
  <si>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</si>
  <si>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</si>
  <si>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</si>
  <si>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</si>
  <si>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</si>
  <si>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</si>
  <si>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</si>
  <si>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</si>
  <si>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</si>
  <si>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</si>
  <si>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</si>
  <si>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</si>
  <si>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</si>
  <si>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</si>
  <si>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</si>
  <si>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</si>
  <si>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</si>
  <si>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</si>
  <si>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</si>
  <si>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</si>
  <si>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</si>
  <si>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</si>
  <si>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</si>
  <si>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</si>
  <si>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</si>
  <si>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</si>
  <si>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</si>
  <si>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</si>
  <si>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</si>
  <si>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</si>
  <si>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</si>
  <si>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</si>
  <si>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</si>
  <si>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</si>
  <si>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</si>
  <si>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</si>
  <si>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</si>
  <si>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</si>
  <si>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</si>
  <si>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</si>
  <si>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</si>
  <si>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</si>
  <si>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</si>
  <si>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</si>
  <si>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</si>
  <si>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</si>
  <si>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</si>
  <si>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</si>
  <si>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</si>
  <si>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</si>
  <si>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</si>
  <si>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</si>
  <si>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</si>
  <si>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</si>
  <si>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</si>
  <si>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</si>
  <si>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</si>
  <si>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</si>
  <si>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</si>
  <si>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</si>
  <si>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</si>
  <si>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</si>
  <si>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</si>
  <si>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</si>
  <si>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</si>
  <si>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</si>
  <si>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</si>
  <si>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</si>
  <si>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</si>
  <si>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</si>
  <si>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</si>
  <si>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</si>
  <si>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</si>
  <si>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</si>
  <si>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</si>
  <si>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</si>
  <si>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</si>
  <si>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</si>
  <si>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</si>
  <si>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</si>
  <si>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</si>
  <si>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</si>
  <si>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</si>
  <si>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</si>
  <si>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</si>
  <si>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</si>
  <si>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</si>
  <si>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</si>
  <si>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</si>
  <si>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</si>
  <si>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</si>
  <si>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</si>
  <si>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</si>
  <si>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</si>
  <si>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</si>
  <si>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</si>
  <si>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</si>
  <si>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</si>
  <si>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</si>
  <si>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</si>
  <si>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</si>
  <si>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</si>
  <si>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</si>
  <si>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</si>
  <si>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</si>
  <si>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</si>
  <si>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</si>
  <si>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</si>
  <si>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</si>
  <si>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</si>
  <si>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</si>
  <si>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</si>
  <si>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</si>
  <si>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</si>
  <si>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</si>
  <si>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</si>
  <si>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</si>
  <si>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</si>
  <si>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</si>
  <si>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</si>
  <si>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</si>
  <si>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</si>
  <si>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</si>
  <si>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</si>
  <si>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</si>
  <si>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</si>
  <si>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</si>
  <si>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</si>
  <si>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</si>
  <si>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</si>
  <si>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</si>
  <si>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</si>
  <si>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</si>
  <si>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</si>
  <si>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</si>
  <si>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</si>
  <si>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</si>
  <si>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</si>
  <si>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</si>
  <si>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</si>
  <si>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</si>
  <si>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</si>
  <si>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</si>
  <si>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</si>
  <si>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</si>
  <si>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</si>
  <si>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</si>
  <si>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</si>
  <si>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</si>
  <si>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</si>
  <si>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</si>
  <si>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</si>
  <si>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</si>
  <si>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</si>
  <si>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</si>
  <si>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</si>
  <si>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</si>
  <si>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</si>
  <si>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</si>
  <si>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</si>
  <si>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</si>
  <si>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</si>
  <si>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</si>
  <si>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</si>
  <si>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</si>
  <si>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</si>
  <si>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</si>
  <si>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</si>
  <si>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</si>
  <si>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</si>
  <si>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</si>
  <si>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</si>
  <si>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</si>
  <si>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</si>
  <si>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</si>
  <si>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</si>
  <si>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</si>
  <si>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</si>
  <si>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</si>
  <si>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</si>
  <si>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</si>
  <si>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</si>
  <si>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</si>
  <si>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</si>
  <si>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</si>
  <si>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</si>
  <si>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</si>
  <si>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</si>
  <si>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</si>
  <si>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</si>
  <si>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</si>
  <si>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</si>
  <si>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</si>
  <si>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</si>
  <si>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</si>
  <si>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</si>
  <si>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</si>
  <si>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</si>
  <si>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</si>
  <si>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</si>
  <si>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</si>
  <si>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</si>
  <si>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</si>
  <si>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</si>
  <si>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</si>
  <si>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</si>
  <si>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</si>
  <si>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</si>
  <si>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</si>
  <si>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</si>
  <si>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</si>
  <si>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</si>
  <si>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</si>
  <si>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</si>
  <si>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</si>
  <si>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</si>
  <si>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</si>
  <si>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</si>
  <si>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</si>
  <si>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</si>
  <si>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</si>
  <si>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</si>
  <si>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</si>
  <si>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</si>
  <si>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</si>
  <si>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</si>
  <si>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</si>
  <si>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</si>
  <si>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</si>
  <si>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</si>
  <si>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</si>
  <si>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</si>
  <si>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</si>
  <si>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</si>
  <si>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</si>
  <si>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</si>
  <si>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</si>
  <si>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</si>
  <si>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</si>
  <si>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</si>
  <si>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</si>
  <si>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</si>
  <si>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</si>
  <si>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</si>
  <si>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</si>
  <si>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</si>
  <si>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</si>
  <si>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</si>
  <si>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</si>
  <si>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</si>
  <si>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</si>
  <si>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</si>
  <si>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</si>
  <si>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</si>
  <si>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</si>
  <si>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</si>
  <si>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</si>
  <si>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</si>
  <si>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</si>
  <si>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</si>
  <si>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</si>
  <si>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</si>
  <si>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</si>
  <si>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</si>
  <si>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</si>
  <si>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</si>
  <si>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</si>
  <si>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</si>
  <si>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</si>
  <si>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</si>
  <si>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</si>
  <si>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</si>
  <si>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</si>
  <si>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</si>
  <si>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</si>
  <si>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</si>
  <si>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</si>
  <si>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</si>
  <si>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</si>
  <si>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</si>
  <si>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</si>
  <si>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</si>
  <si>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</si>
  <si>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</si>
  <si>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</si>
  <si>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</si>
  <si>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</si>
  <si>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</si>
  <si>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</si>
  <si>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</si>
  <si>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</si>
  <si>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</si>
  <si>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</si>
  <si>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</si>
  <si>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</si>
  <si>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</si>
  <si>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</si>
  <si>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</si>
  <si>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</si>
  <si>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</si>
  <si>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</si>
  <si>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</si>
  <si>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</si>
  <si>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</si>
  <si>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</si>
  <si>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</si>
  <si>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</si>
  <si>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</si>
  <si>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</si>
  <si>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</si>
  <si>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</si>
  <si>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</si>
  <si>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</si>
  <si>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</si>
  <si>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</si>
  <si>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</si>
  <si>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</si>
  <si>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</si>
  <si>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</si>
  <si>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</si>
  <si>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</si>
  <si>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</si>
  <si>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</si>
  <si>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</si>
  <si>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</si>
  <si>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</si>
  <si>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</si>
  <si>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</si>
  <si>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</si>
  <si>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</si>
  <si>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</si>
  <si>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</si>
  <si>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</si>
  <si>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</si>
  <si>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</si>
  <si>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</si>
  <si>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</si>
  <si>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</si>
  <si>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</si>
  <si>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</si>
  <si>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</si>
  <si>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</si>
  <si>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</si>
  <si>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</si>
  <si>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</si>
  <si>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</si>
  <si>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</si>
  <si>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</si>
  <si>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</si>
  <si>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</si>
  <si>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</si>
  <si>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</si>
  <si>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</si>
  <si>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</si>
  <si>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</si>
  <si>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</si>
  <si>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</si>
  <si>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</si>
  <si>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</si>
  <si>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</si>
  <si>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</si>
  <si>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</si>
  <si>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</si>
  <si>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</si>
  <si>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</si>
  <si>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</si>
  <si>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</si>
  <si>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</si>
  <si>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</si>
  <si>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</si>
  <si>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</si>
  <si>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</si>
  <si>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</si>
  <si>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</si>
  <si>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</si>
  <si>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</si>
  <si>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</si>
  <si>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</si>
  <si>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</si>
  <si>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</si>
  <si>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</si>
  <si>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</si>
  <si>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</si>
  <si>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</si>
  <si>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</si>
  <si>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</si>
  <si>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</si>
  <si>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</si>
  <si>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</si>
  <si>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</si>
  <si>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</si>
  <si>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</si>
  <si>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</si>
  <si>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</si>
  <si>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</si>
  <si>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</si>
  <si>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</si>
  <si>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</si>
  <si>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</si>
  <si>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</si>
  <si>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</si>
  <si>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</si>
  <si>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</si>
  <si>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</si>
  <si>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</si>
  <si>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</si>
  <si>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</si>
  <si>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</si>
  <si>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</si>
  <si>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</si>
  <si>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</si>
  <si>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</si>
  <si>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</si>
  <si>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</si>
  <si>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</si>
  <si>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</si>
  <si>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</si>
  <si>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</si>
  <si>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</si>
  <si>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</si>
  <si>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</si>
  <si>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</si>
  <si>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</si>
  <si>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</si>
  <si>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</si>
  <si>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</si>
  <si>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</si>
  <si>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</si>
  <si>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</si>
  <si>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</si>
  <si>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</si>
  <si>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</si>
  <si>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</si>
  <si>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</si>
  <si>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</si>
  <si>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</si>
  <si>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</si>
  <si>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</si>
  <si>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</si>
  <si>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</si>
  <si>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</si>
  <si>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</si>
  <si>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</si>
  <si>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</si>
  <si>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</si>
  <si>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</si>
  <si>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</si>
  <si>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</si>
  <si>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</si>
  <si>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</si>
  <si>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</si>
  <si>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</si>
  <si>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</si>
  <si>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</si>
  <si>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</si>
  <si>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</si>
  <si>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</si>
  <si>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</si>
  <si>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</si>
  <si>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</si>
  <si>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</si>
  <si>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</si>
  <si>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</si>
  <si>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</si>
  <si>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</si>
  <si>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</si>
  <si>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</si>
  <si>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</si>
  <si>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</si>
  <si>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</si>
  <si>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</si>
  <si>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</si>
  <si>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</si>
  <si>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</si>
  <si>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</si>
  <si>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</si>
  <si>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</si>
  <si>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</si>
  <si>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</si>
  <si>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</si>
  <si>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</si>
  <si>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</si>
  <si>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</si>
  <si>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</si>
  <si>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</si>
  <si>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</si>
  <si>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</si>
  <si>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</si>
  <si>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</si>
  <si>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</si>
  <si>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</si>
  <si>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</si>
  <si>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</si>
  <si>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</si>
  <si>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</si>
  <si>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</si>
  <si>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</si>
  <si>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</si>
  <si>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</si>
  <si>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</si>
  <si>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</si>
  <si>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</si>
  <si>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</si>
  <si>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</si>
  <si>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</si>
  <si>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</si>
  <si>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</si>
  <si>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</si>
  <si>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</si>
  <si>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</si>
  <si>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</si>
  <si>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</si>
  <si>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</si>
  <si>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</si>
  <si>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</si>
  <si>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</si>
  <si>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</si>
  <si>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</si>
  <si>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</si>
  <si>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</si>
  <si>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</si>
  <si>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</si>
  <si>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</si>
  <si>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</si>
  <si>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</si>
  <si>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</si>
  <si>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</si>
  <si>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</si>
  <si>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</si>
  <si>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</si>
  <si>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</si>
  <si>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</si>
  <si>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</si>
  <si>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</si>
  <si>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</si>
  <si>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</si>
  <si>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</si>
  <si>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</si>
  <si>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</si>
  <si>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</si>
  <si>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</si>
  <si>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</si>
  <si>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</si>
  <si>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</si>
  <si>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</si>
  <si>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</si>
  <si>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</si>
  <si>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</si>
  <si>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</si>
  <si>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</si>
  <si>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</si>
  <si>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</si>
  <si>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</si>
  <si>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</si>
  <si>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</si>
  <si>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</si>
  <si>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</si>
  <si>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</si>
  <si>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</si>
  <si>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</si>
  <si>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</si>
  <si>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</si>
  <si>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</si>
  <si>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</si>
  <si>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</si>
  <si>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</si>
  <si>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</si>
  <si>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</si>
  <si>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</si>
  <si>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</si>
  <si>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</si>
  <si>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</si>
  <si>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</si>
  <si>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</si>
  <si>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</si>
  <si>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</si>
  <si>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</si>
  <si>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</si>
  <si>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</si>
  <si>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</si>
  <si>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</si>
  <si>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</si>
  <si>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</si>
  <si>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</si>
  <si>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</si>
  <si>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</si>
  <si>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</si>
  <si>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</si>
  <si>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</si>
  <si>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</si>
  <si>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</si>
  <si>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</si>
  <si>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</si>
  <si>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</si>
  <si>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</si>
  <si>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</si>
  <si>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</si>
  <si>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</si>
  <si>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</si>
  <si>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</si>
  <si>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</si>
  <si>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</si>
  <si>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</si>
  <si>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</si>
  <si>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</si>
  <si>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</si>
  <si>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</si>
  <si>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</si>
  <si>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</si>
  <si>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</si>
  <si>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</si>
  <si>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</si>
  <si>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</si>
  <si>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</si>
  <si>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</si>
  <si>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</si>
  <si>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</si>
  <si>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</si>
  <si>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</si>
  <si>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</si>
  <si>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</si>
  <si>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</si>
  <si>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</si>
  <si>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</si>
  <si>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</si>
  <si>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</si>
  <si>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</si>
  <si>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</si>
  <si>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</si>
  <si>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</si>
  <si>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</si>
  <si>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</si>
  <si>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</si>
  <si>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</si>
  <si>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</si>
  <si>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</si>
  <si>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</si>
  <si>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</si>
  <si>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</si>
  <si>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</si>
  <si>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</si>
  <si>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</si>
  <si>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</si>
  <si>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</si>
  <si>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</si>
  <si>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</si>
  <si>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</si>
  <si>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</si>
  <si>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</si>
  <si>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</si>
  <si>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</si>
  <si>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</si>
  <si>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</si>
  <si>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</si>
  <si>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</si>
  <si>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</si>
  <si>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</si>
  <si>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</si>
  <si>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</si>
  <si>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</si>
  <si>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</si>
  <si>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</si>
  <si>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</si>
  <si>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</si>
  <si>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</si>
  <si>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</si>
  <si>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</si>
  <si>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</si>
  <si>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</si>
  <si>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</si>
  <si>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</si>
  <si>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</si>
  <si>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</si>
  <si>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</si>
  <si>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</si>
  <si>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</si>
  <si>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</si>
  <si>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</si>
  <si>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</si>
  <si>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</si>
  <si>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</si>
  <si>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</si>
  <si>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</si>
  <si>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</si>
  <si>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</si>
  <si>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</si>
  <si>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</si>
  <si>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</si>
  <si>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</si>
  <si>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</si>
  <si>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</si>
  <si>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</si>
  <si>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</si>
  <si>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</si>
  <si>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</si>
  <si>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</si>
  <si>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</si>
  <si>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</si>
  <si>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</si>
  <si>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</si>
  <si>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</si>
  <si>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</si>
  <si>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</si>
  <si>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</si>
  <si>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</si>
  <si>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</si>
  <si>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</si>
  <si>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</si>
  <si>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</si>
  <si>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</si>
  <si>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</si>
  <si>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</si>
  <si>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</si>
  <si>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</si>
  <si>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</si>
  <si>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</si>
  <si>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</si>
  <si>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</si>
  <si>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</si>
  <si>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</si>
  <si>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</si>
  <si>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</si>
  <si>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</si>
  <si>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</si>
  <si>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</si>
  <si>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</si>
  <si>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</si>
  <si>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</si>
  <si>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</si>
  <si>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</si>
  <si>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</si>
  <si>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</si>
  <si>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</si>
  <si>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</si>
  <si>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</si>
  <si>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</si>
  <si>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</si>
  <si>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</si>
  <si>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</si>
  <si>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</si>
  <si>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</si>
  <si>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</si>
  <si>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</si>
  <si>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</si>
  <si>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</si>
  <si>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</si>
  <si>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</si>
  <si>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</si>
  <si>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</si>
  <si>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</si>
  <si>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</si>
  <si>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</si>
  <si>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</si>
  <si>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</si>
  <si>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</si>
  <si>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</si>
  <si>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</si>
  <si>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</si>
  <si>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</si>
  <si>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</si>
  <si>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</si>
  <si>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</si>
  <si>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</si>
  <si>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</si>
  <si>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</si>
  <si>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</si>
  <si>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</si>
  <si>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</si>
  <si>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</si>
  <si>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</si>
  <si>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</si>
  <si>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</si>
  <si>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</si>
  <si>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</si>
  <si>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</si>
  <si>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</si>
  <si>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</si>
  <si>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</si>
  <si>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</si>
  <si>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</si>
  <si>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</si>
  <si>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</si>
  <si>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</si>
  <si>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</si>
  <si>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</si>
  <si>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</si>
  <si>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</si>
  <si>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</si>
  <si>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</si>
  <si>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</si>
  <si>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</si>
  <si>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</si>
  <si>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</si>
  <si>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</si>
  <si>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</si>
  <si>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</si>
  <si>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</si>
  <si>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</si>
  <si>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</si>
  <si>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</si>
  <si>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</si>
  <si>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</si>
  <si>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</si>
  <si>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</si>
  <si>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</si>
  <si>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</si>
  <si>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</si>
  <si>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</si>
  <si>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</si>
  <si>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</si>
  <si>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</si>
  <si>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</si>
  <si>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</si>
  <si>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</si>
  <si>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</si>
  <si>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</si>
  <si>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</si>
  <si>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</si>
  <si>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</si>
  <si>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</si>
  <si>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</si>
  <si>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</si>
  <si>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</si>
  <si>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</si>
  <si>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</si>
  <si>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</si>
  <si>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</si>
  <si>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</si>
  <si>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</si>
  <si>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</si>
  <si>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</si>
  <si>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</si>
  <si>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</si>
  <si>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</si>
  <si>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</si>
  <si>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</si>
  <si>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</si>
  <si>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</si>
  <si>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</si>
  <si>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</si>
  <si>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</si>
  <si>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</si>
  <si>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</si>
  <si>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</si>
  <si>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</si>
  <si>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</si>
  <si>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</si>
  <si>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</si>
  <si>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</si>
  <si>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</si>
  <si>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</si>
  <si>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</si>
  <si>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</si>
  <si>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</si>
  <si>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</si>
  <si>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</si>
  <si>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</si>
  <si>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</si>
  <si>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</si>
  <si>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</si>
  <si>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</si>
  <si>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</si>
  <si>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</si>
  <si>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</si>
  <si>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</si>
  <si>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</si>
  <si>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</si>
  <si>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</si>
  <si>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</si>
  <si>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</si>
  <si>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</si>
  <si>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</si>
  <si>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</si>
  <si>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</si>
  <si>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</si>
  <si>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</si>
  <si>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</si>
  <si>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</si>
  <si>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</si>
  <si>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</si>
  <si>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</si>
  <si>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</si>
  <si>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</si>
  <si>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</si>
  <si>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</si>
  <si>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</si>
  <si>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</si>
  <si>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</si>
  <si>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</si>
  <si>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</si>
  <si>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</si>
  <si>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</si>
  <si>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</si>
  <si>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</si>
  <si>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</si>
  <si>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</si>
  <si>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</si>
  <si>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</si>
  <si>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</si>
  <si>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</si>
  <si>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</si>
  <si>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</si>
  <si>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</si>
  <si>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</si>
  <si>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</si>
  <si>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</si>
  <si>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</si>
  <si>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</si>
  <si>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</si>
  <si>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</si>
  <si>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</si>
  <si>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</si>
  <si>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</si>
  <si>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</si>
  <si>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</si>
  <si>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</si>
  <si>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</si>
  <si>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</si>
  <si>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</si>
  <si>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</si>
  <si>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</si>
  <si>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</si>
  <si>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</si>
  <si>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</si>
  <si>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</si>
  <si>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</si>
  <si>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</si>
  <si>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</si>
  <si>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</si>
  <si>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</si>
  <si>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</si>
  <si>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</si>
  <si>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</si>
  <si>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</si>
  <si>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</si>
  <si>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</si>
  <si>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</si>
  <si>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</si>
  <si>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</si>
  <si>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</si>
  <si>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</si>
  <si>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</si>
  <si>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</si>
  <si>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</si>
  <si>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</si>
  <si>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</si>
  <si>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</si>
  <si>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</si>
  <si>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</si>
  <si>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</si>
  <si>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</si>
  <si>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</si>
  <si>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</si>
  <si>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</si>
  <si>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</si>
  <si>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</si>
  <si>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</si>
  <si>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</si>
  <si>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</si>
  <si>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</si>
  <si>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</si>
  <si>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</si>
  <si>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</si>
  <si>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</si>
  <si>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</si>
  <si>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</si>
  <si>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</si>
  <si>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</si>
  <si>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</si>
  <si>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</si>
  <si>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</si>
  <si>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</si>
  <si>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</si>
  <si>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</si>
  <si>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</si>
  <si>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</si>
  <si>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</si>
  <si>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</si>
  <si>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</si>
  <si>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</si>
  <si>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</si>
  <si>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</si>
  <si>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</si>
  <si>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</si>
  <si>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</si>
  <si>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</si>
  <si>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</si>
  <si>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</si>
  <si>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</si>
  <si>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</si>
  <si>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</si>
  <si>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</si>
  <si>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</si>
  <si>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</si>
  <si>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</si>
  <si>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</si>
  <si>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</si>
  <si>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</si>
  <si>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</si>
  <si>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</si>
  <si>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</si>
  <si>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</si>
  <si>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</si>
  <si>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</si>
  <si>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</si>
  <si>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</si>
  <si>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</si>
  <si>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</si>
  <si>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</si>
  <si>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</si>
  <si>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</si>
  <si>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</si>
  <si>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</si>
  <si>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</si>
  <si>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</si>
  <si>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</si>
  <si>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</si>
  <si>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</si>
  <si>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</si>
  <si>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</si>
  <si>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</si>
  <si>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</si>
  <si>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</si>
  <si>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</si>
  <si>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</si>
  <si>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</si>
  <si>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</si>
  <si>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</si>
  <si>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</si>
  <si>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</si>
  <si>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</si>
  <si>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</si>
  <si>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</si>
  <si>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</si>
  <si>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</si>
  <si>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</si>
  <si>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</si>
  <si>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</si>
  <si>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</si>
  <si>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</si>
  <si>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</si>
  <si>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</si>
  <si>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</si>
  <si>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</si>
  <si>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</si>
  <si>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</si>
  <si>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</si>
  <si>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</si>
  <si>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</si>
  <si>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</si>
  <si>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</si>
  <si>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</si>
  <si>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</si>
  <si>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</si>
  <si>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</si>
  <si>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</si>
  <si>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</si>
  <si>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</si>
  <si>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</si>
  <si>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</si>
  <si>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</si>
  <si>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</si>
  <si>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</si>
  <si>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</si>
  <si>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</si>
  <si>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</si>
  <si>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</si>
  <si>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</si>
  <si>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</si>
  <si>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</si>
  <si>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</si>
  <si>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</si>
  <si>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</si>
  <si>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</si>
  <si>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</si>
  <si>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</si>
  <si>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</si>
  <si>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</si>
  <si>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</si>
  <si>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</si>
  <si>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</si>
  <si>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</si>
  <si>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</si>
  <si>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</si>
  <si>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</si>
  <si>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</si>
  <si>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</si>
  <si>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</si>
  <si>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</si>
  <si>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</si>
  <si>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</si>
  <si>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</si>
  <si>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</si>
  <si>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</si>
  <si>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</si>
  <si>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</si>
  <si>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</si>
  <si>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</si>
  <si>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</si>
  <si>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</si>
  <si>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</si>
  <si>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</si>
  <si>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</si>
  <si>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</si>
  <si>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</si>
  <si>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</si>
  <si>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</si>
  <si>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</si>
  <si>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</si>
  <si>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</si>
  <si>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</si>
  <si>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</si>
  <si>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</si>
  <si>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</si>
  <si>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</si>
  <si>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</si>
  <si>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</si>
  <si>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</si>
  <si>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</si>
  <si>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</si>
  <si>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</si>
  <si>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</si>
  <si>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</si>
  <si>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</si>
  <si>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</si>
  <si>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</si>
  <si>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</si>
  <si>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</si>
  <si>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</si>
  <si>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</si>
  <si>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</si>
  <si>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</si>
  <si>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</si>
  <si>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</si>
  <si>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</si>
  <si>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</si>
  <si>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</si>
  <si>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</si>
  <si>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</si>
  <si>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</si>
  <si>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</si>
  <si>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</si>
  <si>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</si>
  <si>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</si>
  <si>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</si>
  <si>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</si>
  <si>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</si>
  <si>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</si>
  <si>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</si>
  <si>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</si>
  <si>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</si>
  <si>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</si>
  <si>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</si>
  <si>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</si>
  <si>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</si>
  <si>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</si>
  <si>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</si>
  <si>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</si>
  <si>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</si>
  <si>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</si>
  <si>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</si>
  <si>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</si>
  <si>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</si>
  <si>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</si>
  <si>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</si>
  <si>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</si>
  <si>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</si>
  <si>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</si>
  <si>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</si>
  <si>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</si>
  <si>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</si>
  <si>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</si>
  <si>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</si>
  <si>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</si>
  <si>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</si>
  <si>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</si>
  <si>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</si>
  <si>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</si>
  <si>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</si>
  <si>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</si>
  <si>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</si>
  <si>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</si>
  <si>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</si>
  <si>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</si>
  <si>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</si>
  <si>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</si>
  <si>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</si>
  <si>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</si>
  <si>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</si>
  <si>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</si>
  <si>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</si>
  <si>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</si>
  <si>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</si>
  <si>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</si>
  <si>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</si>
  <si>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</si>
  <si>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</si>
  <si>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</si>
  <si>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</si>
  <si>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</si>
  <si>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</si>
  <si>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</si>
  <si>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</si>
  <si>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</si>
  <si>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</si>
  <si>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</si>
  <si>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</si>
  <si>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</si>
  <si>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</si>
  <si>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</si>
  <si>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</si>
  <si>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</si>
  <si>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</si>
  <si>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</si>
  <si>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</si>
  <si>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</si>
  <si>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</si>
  <si>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</si>
  <si>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</si>
  <si>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</si>
  <si>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</si>
  <si>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</si>
  <si>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</si>
  <si>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</si>
  <si>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</si>
  <si>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</si>
  <si>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</si>
  <si>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</si>
  <si>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</si>
  <si>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</si>
  <si>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</si>
  <si>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</si>
  <si>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</si>
  <si>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</si>
  <si>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</si>
  <si>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</si>
  <si>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</si>
  <si>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</si>
  <si>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</si>
  <si>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</si>
  <si>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</si>
  <si>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</si>
  <si>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</si>
  <si>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</si>
  <si>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</si>
  <si>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</si>
  <si>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</si>
  <si>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</si>
  <si>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</si>
  <si>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</si>
  <si>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</si>
  <si>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</si>
  <si>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</si>
  <si>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</si>
  <si>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</si>
  <si>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</si>
  <si>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</si>
  <si>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</si>
  <si>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</si>
  <si>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</si>
  <si>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</si>
  <si>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</si>
  <si>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</si>
  <si>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</si>
  <si>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</si>
  <si>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</si>
  <si>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</si>
  <si>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</si>
  <si>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</si>
  <si>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</si>
  <si>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</si>
  <si>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</si>
  <si>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</si>
  <si>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</si>
  <si>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</si>
  <si>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</si>
  <si>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</si>
  <si>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</si>
  <si>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</si>
  <si>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</si>
  <si>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</si>
  <si>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</si>
  <si>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</si>
  <si>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</si>
  <si>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</si>
  <si>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</si>
  <si>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</si>
  <si>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</si>
  <si>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</si>
  <si>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</si>
  <si>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</si>
  <si>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</si>
  <si>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</si>
  <si>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</si>
  <si>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</si>
  <si>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</si>
  <si>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</si>
  <si>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</si>
  <si>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</si>
  <si>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</si>
  <si>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</si>
  <si>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</si>
  <si>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</si>
  <si>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</si>
  <si>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</si>
  <si>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</si>
  <si>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</si>
  <si>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</si>
  <si>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</si>
  <si>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</si>
  <si>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</si>
  <si>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</si>
  <si>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</si>
  <si>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</si>
  <si>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</si>
  <si>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</si>
  <si>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</si>
  <si>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</si>
  <si>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</si>
  <si>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</si>
  <si>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</si>
  <si>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</si>
  <si>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</si>
  <si>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</si>
  <si>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</si>
  <si>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</si>
  <si>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</si>
  <si>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</si>
  <si>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</si>
  <si>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</si>
  <si>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</si>
  <si>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</si>
  <si>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</si>
  <si>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</si>
  <si>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</si>
  <si>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</si>
  <si>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</si>
  <si>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</si>
  <si>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</si>
  <si>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</si>
  <si>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</si>
  <si>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</si>
  <si>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</si>
  <si>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</si>
  <si>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</si>
  <si>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</si>
  <si>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</si>
  <si>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</si>
  <si>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</si>
  <si>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</si>
  <si>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</si>
  <si>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</si>
  <si>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</si>
  <si>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</si>
  <si>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</si>
  <si>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</si>
  <si>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</si>
  <si>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</si>
  <si>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</si>
  <si>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</si>
  <si>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</si>
  <si>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</si>
  <si>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</si>
  <si>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</si>
  <si>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</si>
  <si>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</si>
  <si>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</si>
  <si>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</si>
  <si>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</si>
  <si>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</si>
  <si>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</si>
  <si>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</si>
  <si>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</si>
  <si>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</si>
  <si>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</si>
  <si>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</si>
  <si>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</si>
  <si>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</si>
  <si>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</si>
  <si>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</si>
  <si>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</si>
  <si>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</si>
  <si>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</si>
  <si>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</si>
  <si>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</si>
  <si>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</si>
  <si>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</si>
  <si>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</si>
  <si>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</si>
  <si>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</si>
  <si>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</si>
  <si>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</si>
  <si>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</si>
  <si>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</si>
  <si>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</si>
  <si>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</si>
  <si>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</si>
  <si>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</si>
  <si>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</si>
  <si>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</si>
  <si>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</si>
  <si>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</si>
  <si>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</si>
  <si>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</si>
  <si>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</si>
  <si>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</si>
  <si>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</si>
  <si>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</si>
  <si>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</si>
  <si>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</si>
  <si>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</si>
  <si>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</si>
  <si>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</si>
  <si>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</si>
  <si>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</si>
  <si>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</si>
  <si>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</si>
  <si>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</si>
  <si>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</si>
  <si>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</si>
  <si>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</si>
  <si>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</si>
  <si>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</si>
  <si>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</si>
  <si>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</si>
  <si>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</si>
  <si>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</si>
  <si>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</si>
  <si>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</si>
  <si>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</si>
  <si>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</si>
  <si>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</si>
  <si>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</si>
  <si>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</si>
  <si>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</si>
  <si>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</si>
  <si>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</si>
  <si>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</si>
  <si>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</si>
  <si>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</si>
  <si>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</si>
  <si>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</si>
  <si>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</si>
  <si>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</si>
  <si>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</si>
  <si>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</si>
  <si>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</si>
  <si>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</si>
  <si>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</si>
  <si>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</si>
  <si>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</si>
  <si>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</si>
  <si>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</si>
  <si>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</si>
  <si>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</si>
  <si>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</si>
  <si>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</si>
  <si>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</si>
  <si>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</si>
  <si>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</si>
  <si>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</si>
  <si>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</si>
  <si>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</si>
  <si>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</si>
  <si>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</si>
  <si>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</si>
  <si>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</si>
  <si>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</si>
  <si>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</si>
  <si>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</si>
  <si>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</si>
  <si>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</si>
  <si>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</si>
  <si>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</si>
  <si>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</si>
  <si>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</si>
  <si>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</si>
  <si>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</si>
  <si>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</si>
  <si>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</si>
  <si>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</si>
  <si>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</si>
  <si>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</si>
  <si>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</si>
  <si>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</si>
  <si>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</si>
  <si>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</si>
  <si>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</si>
  <si>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</si>
  <si>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</si>
  <si>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</si>
  <si>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</si>
  <si>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</si>
  <si>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</si>
  <si>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</si>
  <si>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</si>
  <si>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</si>
  <si>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</si>
  <si>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</si>
  <si>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</si>
  <si>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</si>
  <si>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</si>
  <si>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</si>
  <si>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</si>
  <si>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</si>
  <si>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</si>
  <si>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</si>
  <si>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</si>
  <si>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</si>
  <si>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</si>
  <si>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</si>
  <si>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</si>
  <si>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</si>
  <si>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</si>
  <si>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</si>
  <si>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</si>
  <si>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</si>
  <si>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</si>
  <si>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</si>
  <si>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</si>
  <si>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</si>
  <si>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</si>
  <si>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</si>
  <si>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</si>
  <si>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</si>
  <si>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</si>
  <si>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</si>
  <si>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</si>
  <si>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</si>
  <si>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</si>
  <si>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</si>
  <si>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</si>
  <si>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</si>
  <si>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</si>
  <si>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</si>
  <si>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</si>
  <si>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</si>
  <si>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</si>
  <si>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</si>
  <si>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</si>
  <si>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</si>
  <si>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</si>
  <si>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</si>
  <si>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</si>
  <si>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</si>
  <si>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</si>
  <si>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</si>
  <si>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</si>
  <si>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</si>
  <si>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</si>
  <si>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</si>
  <si>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</si>
  <si>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</si>
  <si>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</si>
  <si>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</si>
  <si>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</si>
  <si>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</si>
  <si>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</si>
  <si>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</si>
  <si>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</si>
  <si>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</si>
  <si>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</si>
  <si>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</si>
  <si>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</si>
  <si>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</si>
  <si>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</si>
  <si>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</si>
  <si>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</si>
  <si>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</si>
  <si>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</si>
  <si>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</si>
  <si>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</si>
  <si>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</si>
  <si>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</si>
  <si>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</si>
  <si>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</si>
  <si>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</si>
  <si>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</si>
  <si>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</si>
  <si>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</si>
  <si>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</si>
  <si>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</si>
  <si>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</si>
  <si>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</si>
  <si>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</si>
  <si>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</si>
  <si>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</si>
  <si>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</si>
  <si>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</si>
  <si>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</si>
  <si>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</si>
  <si>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</si>
  <si>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</si>
  <si>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</si>
  <si>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</si>
  <si>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</si>
  <si>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</si>
  <si>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</si>
  <si>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</si>
  <si>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</si>
  <si>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</si>
  <si>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</si>
  <si>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</si>
  <si>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</si>
  <si>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</si>
  <si>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</si>
  <si>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</si>
  <si>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</si>
  <si>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</si>
  <si>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</si>
  <si>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</si>
  <si>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</si>
  <si>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</si>
  <si>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</si>
  <si>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</si>
  <si>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</si>
  <si>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</si>
  <si>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</si>
  <si>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</si>
  <si>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</si>
  <si>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</si>
  <si>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</si>
  <si>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</si>
  <si>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</si>
  <si>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</si>
  <si>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</si>
  <si>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</si>
  <si>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</si>
  <si>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</si>
  <si>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</si>
  <si>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</si>
  <si>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</si>
  <si>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</si>
  <si>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</si>
  <si>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</si>
  <si>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</si>
  <si>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</si>
  <si>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</si>
  <si>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</si>
  <si>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</si>
  <si>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</si>
  <si>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</si>
  <si>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</si>
  <si>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</si>
  <si>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</si>
  <si>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</si>
  <si>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</si>
  <si>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</si>
  <si>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</si>
  <si>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</si>
  <si>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</si>
  <si>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</si>
  <si>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</si>
  <si>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</si>
  <si>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</si>
  <si>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</si>
  <si>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</si>
  <si>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</si>
  <si>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</si>
  <si>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</si>
  <si>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</si>
  <si>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</si>
  <si>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</si>
  <si>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</si>
  <si>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</si>
  <si>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</si>
  <si>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</si>
  <si>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</si>
  <si>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</si>
  <si>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</si>
  <si>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</si>
  <si>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</si>
  <si>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</si>
  <si>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</si>
  <si>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</si>
  <si>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</si>
  <si>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</si>
  <si>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</si>
  <si>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</si>
  <si>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</si>
  <si>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</si>
  <si>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</si>
  <si>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</si>
  <si>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</si>
  <si>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</si>
  <si>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</si>
  <si>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</si>
  <si>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</si>
  <si>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</si>
  <si>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</si>
  <si>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</si>
  <si>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</si>
  <si>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</si>
  <si>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</si>
  <si>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</si>
  <si>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</si>
  <si>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</si>
  <si>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</si>
  <si>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</si>
  <si>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</si>
  <si>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</si>
  <si>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</si>
  <si>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</si>
  <si>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</si>
  <si>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</si>
  <si>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</si>
  <si>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</si>
  <si>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</si>
  <si>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</si>
  <si>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</si>
  <si>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</si>
  <si>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</si>
  <si>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</si>
  <si>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</si>
  <si>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</si>
  <si>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</si>
  <si>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</si>
  <si>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</si>
  <si>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</si>
  <si>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</si>
  <si>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</si>
  <si>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</si>
  <si>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</si>
  <si>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</si>
  <si>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</si>
  <si>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</si>
  <si>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</si>
  <si>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</si>
  <si>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</si>
  <si>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</si>
  <si>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</si>
  <si>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</si>
  <si>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</si>
  <si>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</si>
  <si>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</si>
  <si>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</si>
  <si>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</si>
  <si>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</si>
  <si>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</si>
  <si>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</si>
  <si>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</si>
  <si>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</si>
  <si>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</si>
  <si>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</si>
  <si>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</si>
  <si>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</si>
  <si>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</si>
  <si>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</si>
  <si>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</si>
  <si>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</si>
  <si>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</si>
  <si>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</si>
  <si>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</si>
  <si>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</si>
  <si>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</si>
  <si>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</si>
  <si>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</si>
  <si>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</si>
  <si>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</si>
  <si>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</si>
  <si>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</si>
  <si>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</si>
  <si>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</si>
  <si>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</si>
  <si>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</si>
  <si>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</si>
  <si>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</si>
  <si>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</si>
  <si>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</si>
  <si>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</si>
  <si>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</si>
  <si>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</si>
  <si>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</si>
  <si>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</si>
  <si>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</si>
  <si>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</si>
  <si>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</si>
  <si>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</si>
  <si>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</si>
  <si>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</si>
  <si>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</si>
  <si>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</si>
  <si>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</si>
  <si>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</si>
  <si>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</si>
  <si>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</si>
  <si>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</si>
  <si>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</si>
  <si>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</si>
  <si>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</si>
  <si>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</si>
  <si>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</si>
  <si>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</si>
  <si>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</si>
  <si>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</si>
  <si>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</si>
  <si>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</si>
  <si>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</si>
  <si>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</si>
  <si>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</si>
  <si>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</si>
  <si>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</si>
  <si>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</si>
  <si>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</si>
  <si>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</si>
  <si>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</si>
  <si>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</si>
  <si>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</si>
  <si>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</si>
  <si>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</si>
  <si>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</si>
  <si>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</si>
  <si>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</si>
  <si>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</si>
  <si>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</si>
  <si>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</si>
  <si>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</si>
  <si>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</si>
  <si>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</si>
  <si>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</si>
  <si>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</si>
  <si>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</si>
  <si>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</si>
  <si>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</si>
  <si>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</si>
  <si>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</si>
  <si>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</si>
  <si>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</si>
  <si>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</si>
  <si>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</si>
  <si>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</si>
  <si>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</si>
  <si>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</si>
  <si>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</si>
  <si>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</si>
  <si>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</si>
  <si>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</si>
  <si>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</si>
  <si>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</si>
  <si>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</si>
  <si>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</si>
  <si>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</si>
  <si>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</si>
  <si>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</si>
  <si>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</si>
  <si>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</si>
  <si>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</si>
  <si>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</si>
  <si>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</si>
  <si>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</si>
  <si>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</si>
  <si>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</si>
  <si>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</si>
  <si>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</si>
  <si>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</si>
  <si>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</si>
  <si>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</si>
  <si>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</si>
  <si>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</si>
  <si>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</si>
  <si>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</si>
  <si>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</si>
  <si>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</si>
  <si>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</si>
  <si>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</si>
  <si>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</si>
  <si>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</si>
  <si>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</si>
  <si>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</si>
  <si>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</si>
  <si>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</si>
  <si>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</si>
  <si>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</si>
  <si>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</si>
  <si>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</si>
  <si>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</si>
  <si>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</si>
  <si>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</si>
  <si>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</si>
  <si>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</si>
  <si>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</si>
  <si>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</si>
  <si>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</si>
  <si>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</si>
  <si>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</si>
  <si>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</si>
  <si>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</si>
  <si>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</si>
  <si>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</si>
  <si>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</si>
  <si>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</si>
  <si>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</si>
  <si>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</si>
  <si>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</si>
  <si>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</si>
  <si>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</si>
  <si>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</si>
  <si>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</si>
  <si>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</si>
  <si>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</si>
  <si>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</si>
  <si>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</si>
  <si>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</si>
  <si>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</si>
  <si>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</si>
  <si>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</si>
  <si>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</si>
  <si>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</si>
  <si>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</si>
  <si>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</si>
  <si>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</si>
  <si>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</si>
  <si>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</si>
  <si>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</si>
  <si>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</si>
  <si>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</si>
  <si>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</si>
  <si>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</si>
  <si>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</si>
  <si>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</si>
  <si>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</si>
  <si>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</si>
  <si>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</si>
  <si>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</si>
  <si>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</si>
  <si>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</si>
  <si>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</si>
  <si>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</si>
  <si>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</si>
  <si>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</si>
  <si>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</si>
  <si>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</si>
  <si>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</si>
  <si>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</si>
  <si>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</si>
  <si>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</si>
  <si>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</si>
  <si>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</si>
  <si>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</si>
  <si>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</si>
  <si>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</si>
  <si>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</si>
  <si>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</si>
  <si>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</si>
  <si>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</si>
  <si>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</si>
  <si>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</si>
  <si>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</si>
  <si>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</si>
  <si>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</si>
  <si>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</si>
  <si>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</si>
  <si>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</si>
  <si>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</si>
  <si>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</si>
  <si>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</si>
  <si>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</si>
  <si>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</si>
  <si>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</si>
  <si>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</si>
  <si>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</si>
  <si>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</si>
  <si>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</si>
  <si>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</si>
  <si>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</si>
  <si>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</si>
  <si>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</si>
  <si>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</si>
  <si>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</si>
  <si>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</si>
  <si>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</si>
  <si>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</si>
  <si>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</si>
  <si>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</si>
  <si>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</si>
  <si>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</si>
  <si>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</si>
  <si>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</si>
  <si>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</si>
  <si>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</si>
  <si>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</si>
  <si>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</si>
  <si>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</si>
  <si>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</si>
  <si>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</si>
  <si>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</si>
  <si>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</si>
  <si>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</si>
  <si>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</si>
  <si>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</si>
  <si>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</si>
  <si>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</si>
  <si>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</si>
  <si>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</si>
  <si>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</si>
  <si>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</si>
  <si>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</si>
  <si>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</si>
  <si>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</si>
  <si>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</si>
  <si>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</si>
  <si>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</si>
  <si>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</si>
  <si>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</si>
  <si>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</si>
  <si>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</si>
  <si>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</si>
  <si>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</si>
  <si>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</si>
  <si>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</si>
  <si>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</si>
  <si>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</si>
  <si>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</si>
  <si>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</si>
  <si>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</si>
  <si>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</si>
  <si>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</si>
  <si>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</si>
  <si>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</si>
  <si>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</si>
  <si>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</si>
  <si>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</si>
  <si>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</si>
  <si>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</si>
  <si>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</si>
  <si>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</si>
  <si>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</si>
  <si>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</si>
  <si>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</si>
  <si>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</si>
  <si>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</si>
  <si>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</si>
  <si>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</si>
  <si>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</si>
  <si>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</si>
  <si>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</si>
  <si>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</si>
  <si>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</si>
  <si>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</si>
  <si>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</si>
  <si>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</si>
  <si>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</si>
  <si>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</si>
  <si>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</si>
  <si>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</si>
  <si>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</si>
  <si>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</si>
  <si>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</si>
  <si>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</si>
  <si>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</si>
  <si>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</si>
  <si>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</si>
  <si>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</si>
  <si>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</si>
  <si>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</si>
  <si>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</si>
  <si>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</si>
  <si>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</si>
  <si>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</si>
  <si>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</si>
  <si>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</si>
  <si>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</si>
  <si>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</si>
  <si>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</si>
  <si>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</si>
  <si>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</si>
  <si>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</si>
  <si>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</si>
  <si>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</si>
  <si>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</si>
  <si>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</si>
  <si>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</si>
  <si>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</si>
  <si>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</si>
  <si>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</si>
  <si>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</si>
  <si>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</si>
  <si>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</si>
  <si>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</si>
  <si>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</si>
  <si>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</si>
  <si>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</si>
  <si>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</si>
  <si>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</si>
  <si>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</si>
  <si>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</si>
  <si>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</si>
  <si>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</si>
  <si>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</si>
  <si>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</si>
  <si>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</si>
  <si>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</si>
  <si>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</si>
  <si>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</si>
  <si>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</si>
  <si>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</si>
  <si>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</si>
  <si>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</si>
  <si>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</si>
  <si>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</si>
  <si>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</si>
  <si>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</si>
  <si>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</si>
  <si>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</si>
  <si>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</si>
  <si>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</si>
  <si>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</si>
  <si>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</si>
  <si>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</si>
  <si>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</si>
  <si>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</si>
  <si>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</si>
  <si>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</si>
  <si>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</si>
  <si>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</si>
  <si>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</si>
  <si>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</si>
  <si>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</si>
  <si>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</si>
  <si>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</si>
  <si>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</si>
  <si>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</si>
  <si>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</si>
  <si>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</si>
  <si>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</si>
  <si>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</si>
  <si>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</si>
  <si>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</si>
  <si>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</si>
  <si>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</si>
  <si>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</si>
  <si>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</si>
  <si>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</si>
  <si>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</si>
  <si>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</si>
  <si>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</si>
  <si>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</si>
  <si>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</si>
  <si>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</si>
  <si>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</si>
  <si>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</si>
  <si>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</si>
  <si>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</si>
  <si>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</si>
  <si>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</si>
  <si>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</si>
  <si>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</si>
  <si>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</si>
  <si>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</si>
  <si>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</si>
  <si>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</si>
  <si>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</si>
  <si>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</si>
  <si>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</si>
  <si>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</si>
  <si>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</si>
  <si>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</si>
  <si>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</si>
  <si>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</si>
  <si>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</si>
  <si>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</si>
  <si>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</si>
  <si>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</si>
  <si>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</si>
  <si>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</si>
  <si>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</si>
  <si>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</si>
  <si>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</si>
  <si>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</si>
  <si>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</si>
  <si>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</si>
  <si>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</si>
  <si>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</si>
  <si>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</si>
  <si>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</si>
  <si>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</si>
  <si>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</si>
  <si>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</si>
  <si>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</si>
  <si>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</si>
  <si>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</si>
  <si>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</si>
  <si>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</si>
  <si>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</si>
  <si>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</si>
  <si>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</si>
  <si>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</si>
  <si>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</si>
  <si>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</si>
  <si>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</si>
  <si>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</si>
  <si>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</si>
  <si>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</si>
  <si>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</si>
  <si>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</si>
  <si>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</si>
  <si>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</si>
  <si>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</si>
  <si>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</si>
  <si>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</si>
  <si>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</si>
  <si>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</si>
  <si>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</si>
  <si>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</si>
  <si>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</si>
  <si>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</si>
  <si>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</si>
  <si>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</si>
  <si>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</si>
  <si>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</si>
  <si>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</si>
  <si>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</si>
  <si>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</si>
  <si>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</si>
  <si>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</si>
  <si>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</si>
  <si>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</si>
  <si>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</si>
  <si>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</si>
  <si>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</si>
  <si>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</si>
  <si>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</si>
  <si>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</si>
  <si>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</si>
  <si>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</si>
  <si>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</si>
  <si>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</si>
  <si>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</si>
  <si>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</si>
  <si>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</si>
  <si>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</si>
  <si>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</si>
  <si>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</si>
  <si>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</si>
  <si>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</si>
  <si>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</si>
  <si>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</si>
  <si>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</si>
  <si>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</si>
  <si>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</si>
  <si>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</si>
  <si>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</si>
  <si>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</si>
  <si>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</si>
  <si>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</si>
  <si>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</si>
  <si>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</si>
  <si>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</si>
  <si>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</si>
  <si>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</si>
  <si>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</si>
  <si>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</si>
  <si>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</si>
  <si>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</si>
  <si>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</si>
  <si>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</si>
  <si>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</si>
  <si>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</si>
  <si>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</si>
  <si>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</si>
  <si>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</si>
  <si>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</si>
  <si>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</si>
  <si>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</si>
  <si>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</si>
  <si>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</si>
  <si>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</si>
  <si>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</si>
  <si>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</si>
  <si>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</si>
  <si>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</si>
  <si>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</si>
  <si>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</si>
  <si>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</si>
  <si>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</si>
  <si>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</si>
  <si>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</si>
  <si>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</si>
  <si>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</si>
  <si>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</si>
  <si>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</si>
  <si>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</si>
  <si>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</si>
  <si>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</si>
  <si>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</si>
  <si>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</si>
  <si>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</si>
  <si>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</si>
  <si>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</si>
  <si>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</si>
  <si>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</si>
  <si>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</si>
  <si>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</si>
  <si>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</si>
  <si>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</si>
  <si>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</si>
  <si>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</si>
  <si>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</si>
  <si>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</si>
  <si>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</si>
  <si>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</si>
  <si>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</si>
  <si>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</si>
  <si>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</si>
  <si>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</si>
  <si>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</si>
  <si>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</si>
  <si>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</si>
  <si>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</si>
  <si>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</si>
  <si>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</si>
  <si>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</si>
  <si>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</si>
  <si>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</si>
  <si>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</si>
  <si>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</si>
  <si>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</si>
  <si>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</si>
  <si>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</si>
  <si>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</si>
  <si>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</si>
  <si>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</si>
  <si>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</si>
  <si>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</si>
  <si>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</si>
  <si>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</si>
  <si>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</si>
  <si>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</si>
  <si>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</si>
  <si>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</si>
  <si>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</si>
  <si>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</si>
  <si>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</si>
  <si>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</si>
  <si>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</si>
  <si>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</si>
  <si>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</si>
  <si>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</si>
  <si>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</si>
  <si>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</si>
  <si>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</si>
  <si>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</si>
  <si>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</si>
  <si>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</si>
  <si>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</si>
  <si>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</si>
  <si>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</si>
  <si>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</si>
  <si>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</si>
  <si>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</si>
  <si>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</si>
  <si>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</si>
  <si>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</si>
  <si>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</si>
  <si>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</si>
  <si>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</si>
  <si>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</si>
  <si>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</si>
  <si>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</si>
  <si>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</si>
  <si>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</si>
  <si>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</si>
  <si>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</si>
  <si>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</si>
  <si>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</si>
  <si>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</si>
  <si>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</si>
  <si>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</si>
  <si>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</si>
  <si>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</si>
  <si>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</si>
  <si>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</si>
  <si>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</si>
  <si>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</si>
  <si>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</si>
  <si>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</si>
  <si>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</si>
  <si>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</si>
  <si>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</si>
  <si>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</si>
  <si>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</si>
  <si>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</si>
  <si>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</si>
  <si>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</si>
  <si>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</si>
  <si>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</si>
  <si>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</si>
  <si>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</si>
  <si>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</si>
  <si>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</si>
  <si>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</si>
  <si>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</si>
  <si>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</si>
  <si>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</si>
  <si>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</si>
  <si>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</si>
  <si>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</si>
  <si>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</si>
  <si>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</si>
  <si>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</si>
  <si>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</si>
  <si>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</si>
  <si>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</si>
  <si>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</si>
  <si>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</si>
  <si>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</si>
  <si>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</si>
  <si>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</si>
  <si>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</si>
  <si>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</si>
  <si>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</si>
  <si>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</si>
  <si>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</si>
  <si>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</si>
  <si>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</si>
  <si>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</si>
  <si>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</si>
  <si>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</si>
  <si>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</si>
  <si>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</si>
  <si>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</si>
  <si>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</si>
  <si>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</si>
  <si>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</si>
  <si>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</si>
  <si>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</si>
  <si>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</si>
  <si>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</si>
  <si>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</si>
  <si>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</si>
  <si>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</si>
  <si>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</si>
  <si>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</si>
  <si>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</si>
  <si>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</si>
  <si>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</si>
  <si>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</si>
  <si>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</si>
  <si>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</si>
  <si>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</si>
  <si>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</si>
  <si>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</si>
  <si>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</si>
  <si>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</si>
  <si>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</si>
  <si>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</si>
  <si>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</si>
  <si>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</si>
  <si>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</si>
  <si>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</si>
  <si>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</si>
  <si>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</si>
  <si>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</si>
  <si>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</si>
  <si>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</si>
  <si>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</si>
  <si>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</si>
  <si>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</si>
  <si>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</si>
  <si>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</si>
  <si>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</si>
  <si>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</si>
  <si>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</si>
  <si>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</si>
  <si>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</si>
  <si>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</si>
  <si>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</si>
  <si>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</si>
  <si>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</si>
  <si>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</si>
  <si>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</si>
  <si>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</si>
  <si>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</si>
  <si>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</si>
  <si>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</si>
  <si>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</si>
  <si>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</si>
  <si>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</si>
  <si>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</si>
  <si>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</si>
  <si>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</si>
  <si>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</si>
  <si>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</si>
  <si>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</si>
  <si>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</si>
  <si>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</si>
  <si>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</si>
  <si>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</si>
  <si>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</si>
  <si>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</si>
  <si>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</si>
  <si>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</si>
  <si>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</si>
  <si>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</si>
  <si>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</si>
  <si>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</si>
  <si>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</si>
  <si>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</si>
  <si>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</si>
  <si>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</si>
  <si>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</si>
  <si>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</si>
  <si>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</si>
  <si>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</si>
  <si>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</si>
  <si>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</si>
  <si>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</si>
  <si>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</si>
  <si>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</si>
  <si>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</si>
  <si>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</si>
  <si>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</si>
  <si>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</si>
  <si>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</si>
  <si>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</si>
  <si>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</si>
  <si>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</si>
  <si>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</si>
  <si>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</si>
  <si>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</si>
  <si>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</si>
  <si>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</si>
  <si>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</si>
  <si>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</si>
  <si>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</si>
  <si>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</si>
  <si>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</si>
  <si>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</si>
  <si>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</si>
  <si>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</si>
  <si>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</si>
  <si>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</si>
  <si>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</si>
  <si>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</si>
  <si>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</si>
  <si>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</si>
  <si>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</si>
  <si>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</si>
  <si>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</si>
  <si>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</si>
  <si>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</si>
  <si>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</si>
  <si>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</si>
  <si>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</si>
  <si>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</si>
  <si>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</si>
  <si>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</si>
  <si>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</si>
  <si>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</si>
  <si>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</si>
  <si>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</si>
  <si>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</si>
  <si>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</si>
  <si>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</si>
  <si>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</si>
  <si>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</si>
  <si>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</si>
  <si>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</si>
  <si>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</si>
  <si>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</si>
  <si>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</si>
  <si>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</si>
  <si>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</si>
  <si>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</si>
  <si>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</si>
  <si>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</si>
  <si>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</si>
  <si>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</si>
  <si>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</si>
  <si>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</si>
  <si>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</si>
  <si>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</si>
  <si>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</si>
  <si>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</si>
  <si>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</si>
  <si>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</si>
  <si>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</si>
  <si>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</si>
  <si>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</si>
  <si>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</si>
  <si>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</si>
  <si>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</si>
  <si>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</si>
  <si>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</si>
  <si>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</si>
  <si>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</si>
  <si>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</si>
  <si>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</si>
  <si>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</si>
  <si>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</si>
  <si>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</si>
  <si>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</si>
  <si>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</si>
  <si>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</si>
  <si>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</si>
  <si>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</si>
  <si>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</si>
  <si>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</si>
  <si>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</si>
  <si>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</si>
  <si>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</si>
  <si>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</si>
  <si>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</si>
  <si>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</si>
  <si>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</si>
  <si>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</si>
  <si>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</si>
  <si>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</si>
  <si>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</si>
  <si>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</si>
  <si>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</si>
  <si>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</si>
  <si>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</si>
  <si>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</si>
  <si>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</si>
  <si>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</si>
  <si>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</si>
  <si>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</si>
  <si>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</si>
  <si>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</si>
  <si>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</si>
  <si>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</si>
  <si>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</si>
  <si>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</si>
  <si>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</si>
  <si>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</si>
  <si>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</si>
  <si>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</si>
  <si>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</si>
  <si>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</si>
  <si>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</si>
  <si>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</si>
  <si>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</si>
  <si>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</si>
  <si>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</si>
  <si>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</si>
  <si>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</si>
  <si>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</si>
  <si>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</si>
  <si>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</si>
  <si>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</si>
  <si>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</si>
  <si>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</si>
  <si>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</si>
  <si>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</si>
  <si>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</si>
  <si>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</si>
  <si>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</si>
  <si>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</si>
  <si>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</si>
  <si>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</si>
  <si>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</si>
  <si>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</si>
  <si>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</si>
  <si>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</si>
  <si>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</si>
  <si>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</si>
  <si>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</si>
  <si>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</si>
  <si>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</si>
  <si>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</si>
  <si>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</si>
  <si>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</si>
  <si>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</si>
  <si>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</si>
  <si>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</si>
  <si>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</si>
  <si>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</si>
  <si>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</si>
  <si>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</si>
  <si>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</si>
  <si>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</si>
  <si>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</si>
  <si>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</si>
  <si>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</si>
  <si>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</si>
  <si>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</si>
  <si>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</si>
  <si>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</si>
  <si>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</si>
  <si>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</si>
  <si>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</si>
  <si>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</si>
  <si>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</si>
  <si>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</si>
  <si>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</si>
  <si>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</si>
  <si>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</si>
  <si>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</si>
  <si>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</si>
  <si>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</si>
  <si>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</si>
  <si>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</si>
  <si>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</si>
  <si>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</si>
  <si>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</si>
  <si>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</si>
  <si>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</si>
  <si>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</si>
  <si>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</si>
  <si>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</si>
  <si>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</si>
  <si>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</si>
  <si>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</si>
  <si>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</si>
  <si>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</si>
  <si>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</si>
  <si>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</si>
  <si>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</si>
  <si>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</si>
  <si>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</si>
  <si>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</si>
  <si>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</si>
  <si>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</si>
  <si>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</si>
  <si>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</si>
  <si>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</si>
  <si>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</si>
  <si>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</si>
  <si>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</si>
  <si>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</si>
  <si>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</si>
  <si>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</si>
  <si>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</si>
  <si>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</si>
  <si>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</si>
  <si>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</si>
  <si>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</si>
  <si>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</si>
  <si>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</si>
  <si>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</si>
  <si>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</si>
  <si>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</si>
  <si>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</si>
  <si>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</si>
  <si>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</si>
  <si>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</si>
  <si>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</si>
  <si>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</si>
  <si>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</si>
  <si>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</si>
  <si>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</si>
  <si>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</si>
  <si>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</si>
  <si>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</si>
  <si>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</si>
  <si>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</si>
  <si>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</si>
  <si>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</si>
  <si>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</si>
  <si>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</si>
  <si>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</si>
  <si>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</si>
  <si>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</si>
  <si>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</si>
  <si>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</si>
  <si>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</si>
  <si>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</si>
  <si>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</si>
  <si>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</si>
  <si>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</si>
  <si>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</si>
  <si>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</si>
  <si>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</si>
  <si>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</si>
  <si>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</si>
  <si>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</si>
  <si>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</si>
  <si>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</si>
  <si>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</si>
  <si>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</si>
  <si>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</si>
  <si>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</si>
  <si>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</si>
  <si>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</si>
  <si>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</si>
  <si>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</si>
  <si>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</si>
  <si>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</si>
  <si>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</si>
  <si>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</si>
  <si>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</si>
  <si>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</si>
  <si>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</si>
  <si>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</si>
  <si>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</si>
  <si>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</si>
  <si>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</si>
  <si>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</si>
  <si>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</si>
  <si>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</si>
  <si>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</si>
  <si>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</si>
  <si>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</si>
  <si>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</si>
  <si>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</si>
  <si>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</si>
  <si>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</si>
  <si>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</si>
  <si>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</si>
  <si>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</si>
  <si>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</si>
  <si>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</si>
  <si>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</si>
  <si>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</si>
  <si>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</si>
  <si>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</si>
  <si>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</si>
  <si>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</si>
  <si>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</si>
  <si>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</si>
  <si>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</si>
  <si>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</si>
  <si>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</si>
  <si>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</si>
  <si>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</si>
  <si>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</si>
  <si>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</si>
  <si>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</si>
  <si>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</si>
  <si>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</si>
  <si>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</si>
  <si>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</si>
  <si>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</si>
  <si>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</si>
  <si>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</si>
  <si>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</si>
  <si>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</si>
  <si>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</si>
  <si>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</si>
  <si>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</si>
  <si>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</si>
  <si>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</si>
  <si>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</si>
  <si>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</si>
  <si>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</si>
  <si>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</si>
  <si>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</si>
  <si>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</si>
  <si>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</si>
  <si>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</si>
  <si>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</si>
  <si>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</si>
  <si>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</si>
  <si>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</si>
  <si>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</si>
  <si>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</si>
  <si>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</si>
  <si>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</si>
  <si>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</si>
  <si>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</si>
  <si>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</si>
  <si>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</si>
  <si>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</si>
  <si>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</si>
  <si>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</si>
  <si>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</si>
  <si>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</si>
  <si>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</si>
  <si>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</si>
  <si>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</si>
  <si>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</si>
  <si>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</si>
  <si>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</si>
  <si>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</si>
  <si>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</si>
  <si>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</si>
  <si>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</si>
  <si>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</si>
  <si>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</si>
  <si>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</si>
  <si>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</si>
  <si>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</si>
  <si>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</si>
  <si>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</si>
  <si>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</si>
  <si>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</si>
  <si>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</si>
  <si>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</si>
  <si>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</si>
  <si>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</si>
  <si>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</si>
  <si>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</si>
  <si>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</si>
  <si>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</si>
  <si>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</si>
  <si>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</si>
  <si>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</si>
  <si>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</si>
  <si>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</si>
  <si>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</si>
  <si>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</si>
  <si>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</si>
  <si>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</si>
  <si>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</si>
  <si>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</si>
  <si>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</si>
  <si>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</si>
  <si>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</si>
  <si>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</si>
  <si>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</si>
  <si>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</si>
  <si>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</si>
  <si>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</si>
  <si>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</si>
  <si>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</si>
  <si>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</si>
  <si>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</si>
  <si>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</si>
  <si>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</si>
  <si>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</si>
  <si>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</si>
  <si>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</si>
  <si>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</si>
  <si>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</si>
  <si>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</si>
  <si>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</si>
  <si>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</si>
  <si>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</si>
  <si>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</si>
  <si>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</si>
  <si>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</si>
  <si>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</si>
  <si>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</si>
  <si>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</si>
  <si>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</si>
  <si>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</si>
  <si>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</si>
  <si>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</si>
  <si>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</si>
  <si>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</si>
  <si>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</si>
  <si>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</si>
  <si>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</si>
  <si>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</si>
  <si>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</si>
  <si>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</si>
  <si>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</si>
  <si>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</si>
  <si>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</si>
  <si>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</si>
  <si>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</si>
  <si>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</si>
  <si>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</si>
  <si>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</si>
  <si>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</si>
  <si>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</si>
  <si>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</si>
  <si>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</si>
  <si>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</si>
  <si>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</si>
  <si>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</si>
  <si>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</si>
  <si>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</si>
  <si>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</si>
  <si>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</si>
  <si>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</si>
  <si>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</si>
  <si>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</si>
  <si>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</si>
  <si>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</si>
  <si>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</si>
  <si>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</si>
  <si>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</si>
  <si>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</si>
  <si>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</si>
  <si>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</si>
  <si>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</si>
  <si>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</si>
  <si>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</si>
  <si>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</si>
  <si>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</si>
  <si>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</si>
  <si>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</si>
  <si>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</si>
  <si>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</si>
  <si>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</si>
  <si>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</si>
  <si>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</si>
  <si>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</si>
  <si>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</si>
  <si>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</si>
  <si>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</si>
  <si>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</si>
  <si>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</si>
  <si>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</si>
  <si>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</si>
  <si>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</si>
  <si>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</si>
  <si>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</si>
  <si>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</si>
  <si>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</si>
  <si>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</si>
  <si>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</si>
  <si>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</si>
  <si>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</si>
  <si>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</si>
  <si>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</si>
  <si>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</si>
  <si>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</si>
  <si>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</si>
  <si>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</si>
  <si>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</si>
  <si>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</si>
  <si>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</si>
  <si>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</si>
  <si>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</si>
  <si>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</si>
  <si>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</si>
  <si>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</si>
  <si>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</si>
  <si>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</si>
  <si>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</si>
  <si>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</si>
  <si>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</si>
  <si>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</si>
  <si>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</si>
  <si>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</si>
  <si>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</si>
  <si>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</si>
  <si>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</si>
  <si>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</si>
  <si>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</si>
  <si>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</si>
  <si>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</si>
  <si>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</si>
  <si>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</si>
  <si>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</si>
  <si>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</si>
  <si>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</si>
  <si>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</si>
  <si>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</si>
  <si>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</si>
  <si>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</si>
  <si>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</si>
  <si>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</si>
  <si>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</si>
  <si>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</si>
  <si>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</si>
  <si>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</si>
  <si>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</si>
  <si>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</si>
  <si>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</si>
  <si>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</si>
  <si>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</si>
  <si>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</si>
  <si>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</si>
  <si>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</si>
  <si>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</si>
  <si>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</si>
  <si>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</si>
  <si>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</si>
  <si>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</si>
  <si>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</si>
  <si>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</si>
  <si>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</si>
  <si>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</si>
  <si>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</si>
  <si>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</si>
  <si>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</si>
  <si>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</si>
  <si>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</si>
  <si>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</si>
  <si>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</si>
  <si>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</si>
  <si>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</si>
  <si>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</si>
  <si>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</si>
  <si>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</si>
  <si>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</si>
  <si>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</si>
  <si>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</si>
  <si>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</si>
  <si>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</si>
  <si>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</si>
  <si>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</si>
  <si>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</si>
  <si>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</si>
  <si>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</si>
  <si>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</si>
  <si>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</si>
  <si>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</si>
  <si>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</si>
  <si>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</si>
  <si>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</si>
  <si>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</si>
  <si>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</si>
  <si>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</si>
  <si>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</si>
  <si>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</si>
  <si>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</si>
  <si>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</si>
  <si>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</si>
  <si>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</si>
  <si>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</si>
  <si>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</si>
  <si>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</si>
  <si>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</si>
  <si>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</si>
  <si>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</si>
  <si>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</si>
  <si>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</si>
  <si>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</si>
  <si>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</si>
  <si>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</si>
  <si>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</si>
  <si>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</si>
  <si>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</si>
  <si>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</si>
  <si>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</si>
  <si>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</si>
  <si>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</si>
  <si>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</si>
  <si>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</si>
  <si>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</si>
  <si>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</si>
  <si>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</si>
  <si>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</si>
  <si>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</si>
  <si>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</si>
  <si>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</si>
  <si>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</si>
  <si>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</si>
  <si>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</si>
  <si>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</si>
  <si>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</si>
  <si>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</si>
  <si>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</si>
  <si>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</si>
  <si>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</si>
  <si>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</si>
  <si>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</si>
  <si>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</si>
  <si>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</si>
  <si>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</si>
  <si>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</si>
  <si>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</si>
  <si>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</si>
  <si>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</si>
  <si>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</si>
  <si>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</si>
  <si>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</si>
  <si>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</si>
  <si>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</si>
  <si>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</si>
  <si>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</si>
  <si>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</si>
  <si>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</si>
  <si>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</si>
  <si>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</si>
  <si>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</si>
  <si>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</si>
  <si>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</si>
  <si>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</si>
  <si>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</si>
  <si>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</si>
  <si>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</si>
  <si>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</si>
  <si>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</si>
  <si>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</si>
  <si>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</si>
  <si>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</si>
  <si>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</si>
  <si>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</si>
  <si>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</si>
  <si>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</si>
  <si>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</si>
  <si>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</si>
  <si>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</si>
  <si>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</si>
  <si>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</si>
  <si>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</si>
  <si>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</si>
  <si>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</si>
  <si>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</si>
  <si>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</si>
  <si>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</si>
  <si>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</si>
  <si>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</si>
  <si>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</si>
  <si>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</si>
  <si>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</si>
  <si>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</si>
  <si>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</si>
  <si>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</si>
  <si>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</si>
  <si>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</si>
  <si>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</si>
  <si>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</si>
  <si>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</si>
  <si>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</si>
  <si>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</si>
  <si>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</si>
  <si>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</si>
  <si>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</si>
  <si>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</si>
  <si>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</si>
  <si>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</si>
  <si>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</si>
  <si>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</si>
  <si>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</si>
  <si>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</si>
  <si>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</si>
  <si>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</si>
  <si>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</si>
  <si>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</si>
  <si>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</si>
  <si>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</si>
  <si>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</si>
  <si>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</si>
  <si>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</si>
  <si>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</si>
  <si>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</si>
  <si>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</si>
  <si>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</si>
  <si>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</si>
  <si>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</si>
  <si>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</si>
  <si>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</si>
  <si>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</si>
  <si>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</si>
  <si>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</si>
  <si>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</si>
  <si>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</si>
  <si>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</si>
  <si>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</si>
  <si>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</si>
  <si>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</si>
  <si>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</si>
  <si>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</si>
  <si>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</si>
  <si>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</si>
  <si>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</si>
  <si>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</si>
  <si>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</si>
  <si>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</si>
  <si>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</si>
  <si>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</si>
  <si>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</si>
  <si>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</si>
  <si>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</si>
  <si>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</si>
  <si>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</si>
  <si>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</si>
  <si>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</si>
  <si>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</si>
  <si>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</si>
  <si>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</si>
  <si>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</si>
  <si>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</si>
  <si>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</si>
  <si>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</si>
  <si>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</si>
  <si>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</si>
  <si>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</si>
  <si>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</si>
  <si>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</si>
  <si>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</si>
  <si>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</si>
  <si>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</si>
  <si>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</si>
  <si>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</si>
  <si>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</si>
  <si>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</si>
  <si>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</si>
  <si>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</si>
  <si>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</si>
  <si>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</si>
  <si>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</si>
  <si>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</si>
  <si>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</si>
  <si>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</si>
  <si>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</si>
  <si>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</si>
  <si>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</si>
  <si>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</si>
  <si>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</si>
  <si>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</si>
  <si>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</si>
  <si>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</si>
  <si>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</si>
  <si>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</si>
  <si>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</si>
  <si>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</si>
  <si>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</si>
  <si>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</si>
  <si>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</si>
  <si>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</si>
  <si>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</si>
  <si>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</si>
  <si>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</si>
  <si>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</si>
  <si>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</si>
  <si>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</si>
  <si>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</si>
  <si>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</si>
  <si>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</si>
  <si>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</si>
  <si>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</si>
  <si>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</si>
  <si>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</si>
  <si>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</si>
  <si>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</si>
  <si>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</si>
  <si>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</si>
  <si>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</si>
  <si>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</si>
  <si>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</si>
  <si>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</si>
  <si>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</si>
  <si>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</si>
  <si>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</si>
  <si>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</si>
  <si>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</si>
  <si>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</si>
  <si>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</si>
  <si>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</si>
  <si>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</si>
  <si>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</si>
  <si>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</si>
  <si>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</si>
  <si>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</si>
  <si>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</si>
  <si>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</si>
  <si>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</si>
  <si>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</si>
  <si>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</si>
  <si>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</si>
  <si>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</si>
  <si>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</si>
  <si>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</si>
  <si>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</si>
  <si>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</si>
  <si>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</si>
  <si>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</si>
  <si>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</si>
  <si>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</si>
  <si>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</si>
  <si>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</si>
  <si>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</si>
  <si>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</si>
  <si>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</si>
  <si>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</si>
  <si>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</si>
  <si>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</si>
  <si>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</si>
  <si>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</si>
  <si>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</si>
  <si>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</si>
  <si>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</si>
  <si>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</si>
  <si>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</si>
  <si>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</si>
  <si>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</si>
  <si>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</si>
  <si>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</si>
  <si>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</si>
  <si>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</si>
  <si>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</si>
  <si>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</si>
  <si>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</si>
  <si>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</si>
  <si>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</si>
  <si>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</si>
  <si>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</si>
  <si>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</si>
  <si>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</si>
  <si>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</si>
  <si>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</si>
  <si>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</si>
  <si>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</si>
  <si>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</si>
  <si>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</si>
  <si>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</si>
  <si>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</si>
  <si>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</si>
  <si>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</si>
  <si>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</si>
  <si>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</si>
  <si>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</si>
  <si>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</si>
  <si>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</si>
  <si>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</si>
  <si>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</si>
  <si>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</si>
  <si>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</si>
  <si>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</si>
  <si>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</si>
  <si>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</si>
  <si>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</si>
  <si>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</si>
  <si>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</si>
  <si>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</si>
  <si>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</si>
  <si>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</si>
  <si>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</si>
  <si>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</si>
  <si>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</si>
  <si>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</si>
  <si>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</si>
  <si>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</si>
  <si>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</si>
  <si>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</si>
  <si>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</si>
  <si>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</si>
  <si>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</si>
  <si>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</si>
  <si>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</si>
  <si>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</si>
  <si>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</si>
  <si>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</si>
  <si>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</si>
  <si>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</si>
  <si>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</si>
  <si>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</si>
  <si>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</si>
  <si>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</si>
  <si>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</si>
  <si>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</si>
  <si>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</si>
  <si>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</si>
  <si>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</si>
  <si>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</si>
  <si>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</si>
  <si>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</si>
  <si>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</si>
  <si>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</si>
  <si>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</si>
  <si>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</si>
  <si>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</si>
  <si>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</si>
  <si>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</si>
  <si>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</si>
  <si>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</si>
  <si>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</si>
  <si>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</si>
  <si>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</si>
  <si>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</si>
  <si>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</si>
  <si>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</si>
  <si>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</si>
  <si>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</si>
  <si>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</si>
  <si>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</si>
  <si>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</si>
  <si>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</si>
  <si>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</si>
  <si>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</si>
  <si>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</si>
  <si>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</si>
  <si>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</si>
  <si>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</si>
  <si>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</si>
  <si>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</si>
  <si>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</si>
  <si>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</si>
  <si>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</si>
  <si>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</si>
  <si>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</si>
  <si>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</si>
  <si>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</si>
  <si>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</si>
  <si>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</si>
  <si>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</si>
  <si>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</si>
  <si>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</si>
  <si>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</si>
  <si>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</si>
  <si>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</si>
  <si>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</si>
  <si>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</si>
  <si>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</si>
  <si>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</si>
  <si>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</si>
  <si>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</si>
  <si>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</si>
  <si>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</si>
  <si>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</si>
  <si>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</si>
  <si>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</si>
  <si>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</si>
  <si>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</si>
  <si>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</si>
  <si>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</si>
  <si>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</si>
  <si>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</si>
  <si>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</si>
  <si>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</si>
  <si>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</si>
  <si>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</si>
  <si>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</si>
  <si>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</si>
  <si>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</si>
  <si>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</si>
  <si>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</si>
  <si>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</si>
  <si>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</si>
  <si>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</si>
  <si>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</si>
  <si>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</si>
  <si>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</si>
  <si>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</si>
  <si>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</si>
  <si>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</si>
  <si>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</si>
  <si>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</si>
  <si>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</si>
  <si>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</si>
  <si>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</si>
  <si>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</si>
  <si>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</si>
  <si>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</si>
  <si>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</si>
  <si>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</si>
  <si>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</si>
  <si>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</si>
  <si>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</si>
  <si>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</si>
  <si>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</si>
  <si>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</si>
  <si>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</si>
  <si>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</si>
  <si>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</si>
  <si>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</si>
  <si>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</si>
  <si>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</si>
  <si>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</si>
  <si>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</si>
  <si>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</si>
  <si>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</si>
  <si>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</si>
  <si>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</si>
  <si>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</si>
  <si>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</si>
  <si>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</si>
  <si>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</si>
  <si>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</si>
  <si>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</si>
  <si>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</si>
  <si>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</si>
  <si>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</si>
  <si>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</si>
  <si>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</si>
  <si>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</si>
  <si>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</si>
  <si>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</si>
  <si>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</si>
  <si>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</si>
  <si>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</si>
  <si>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</si>
  <si>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</si>
  <si>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</si>
  <si>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</si>
  <si>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</si>
  <si>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</si>
  <si>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</si>
  <si>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</si>
  <si>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</si>
  <si>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</si>
  <si>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</si>
  <si>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</si>
  <si>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</si>
  <si>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</si>
  <si>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</si>
  <si>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</si>
  <si>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</si>
  <si>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</si>
  <si>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</si>
  <si>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</si>
  <si>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</si>
  <si>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</si>
  <si>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</si>
  <si>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</si>
  <si>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</si>
  <si>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</si>
  <si>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</si>
  <si>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</si>
  <si>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</si>
  <si>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</si>
  <si>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</si>
  <si>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</si>
  <si>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</si>
  <si>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</si>
  <si>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</si>
  <si>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</si>
  <si>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</si>
  <si>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</si>
  <si>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</si>
  <si>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</si>
  <si>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</si>
  <si>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</si>
  <si>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</si>
  <si>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</si>
  <si>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</si>
  <si>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</si>
  <si>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</si>
  <si>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</si>
  <si>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</si>
  <si>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</si>
  <si>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</si>
  <si>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</si>
  <si>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</si>
  <si>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</si>
  <si>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</si>
  <si>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</si>
  <si>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</si>
  <si>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</si>
  <si>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</si>
  <si>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</si>
  <si>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</si>
  <si>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</si>
  <si>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</si>
  <si>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</si>
  <si>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</si>
  <si>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</si>
  <si>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</si>
  <si>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</si>
  <si>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</si>
  <si>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</si>
  <si>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</si>
  <si>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</si>
  <si>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</si>
  <si>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</si>
  <si>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</si>
  <si>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</si>
  <si>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</si>
  <si>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</si>
  <si>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</si>
  <si>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</si>
  <si>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</si>
  <si>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</si>
  <si>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</si>
  <si>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</si>
  <si>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</si>
  <si>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</si>
  <si>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</si>
  <si>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</si>
  <si>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</si>
  <si>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</si>
  <si>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</si>
  <si>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</si>
  <si>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</si>
  <si>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</si>
  <si>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</si>
  <si>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</si>
  <si>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</si>
  <si>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</si>
  <si>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</si>
  <si>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</si>
  <si>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</si>
  <si>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</si>
  <si>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</si>
  <si>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</si>
  <si>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</si>
  <si>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</si>
  <si>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</si>
  <si>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</si>
  <si>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</si>
  <si>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</si>
  <si>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</si>
  <si>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</si>
  <si>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</si>
  <si>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</si>
  <si>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</si>
  <si>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</si>
  <si>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</si>
  <si>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</si>
  <si>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</si>
  <si>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</si>
  <si>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</si>
  <si>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</si>
  <si>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</si>
  <si>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</si>
  <si>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</si>
  <si>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</si>
  <si>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</si>
  <si>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</si>
  <si>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</si>
  <si>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</si>
  <si>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</si>
  <si>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</si>
  <si>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</si>
  <si>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</si>
  <si>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</si>
  <si>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</si>
  <si>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</si>
  <si>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</si>
  <si>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</si>
  <si>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</si>
  <si>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</si>
  <si>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</si>
  <si>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</si>
  <si>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</si>
  <si>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</si>
  <si>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</si>
  <si>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</si>
  <si>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</si>
  <si>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</si>
  <si>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</si>
  <si>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</si>
  <si>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</si>
  <si>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</si>
  <si>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</si>
  <si>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</si>
  <si>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</si>
  <si>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</si>
  <si>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</si>
  <si>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</si>
  <si>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</si>
  <si>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</si>
  <si>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</si>
  <si>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</si>
  <si>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</si>
  <si>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</si>
  <si>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</si>
  <si>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</si>
  <si>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</si>
  <si>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</si>
  <si>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</si>
  <si>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</si>
  <si>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</si>
  <si>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</si>
  <si>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</si>
  <si>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</si>
  <si>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</si>
  <si>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</si>
  <si>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</si>
  <si>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</si>
  <si>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</si>
  <si>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</si>
  <si>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</si>
  <si>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</si>
  <si>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</si>
  <si>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</si>
  <si>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</si>
  <si>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</si>
  <si>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</si>
  <si>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</si>
  <si>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</si>
  <si>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</si>
  <si>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</si>
  <si>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</si>
  <si>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</si>
  <si>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</si>
  <si>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</si>
  <si>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</si>
  <si>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</si>
  <si>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</si>
  <si>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</si>
  <si>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</si>
  <si>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</si>
  <si>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</si>
  <si>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</si>
  <si>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</si>
  <si>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</si>
  <si>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</si>
  <si>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</si>
  <si>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</si>
  <si>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</si>
  <si>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</si>
  <si>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</si>
  <si>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</si>
  <si>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</si>
  <si>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</si>
  <si>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</si>
  <si>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</si>
  <si>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</si>
  <si>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</si>
  <si>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</si>
  <si>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</si>
  <si>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</si>
  <si>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</si>
  <si>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</si>
  <si>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</si>
  <si>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</si>
  <si>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</si>
  <si>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</si>
  <si>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</si>
  <si>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</si>
  <si>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</si>
  <si>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</si>
  <si>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</si>
  <si>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</si>
  <si>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</si>
  <si>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</si>
  <si>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</si>
  <si>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</si>
  <si>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</si>
  <si>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</si>
  <si>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</si>
  <si>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</si>
  <si>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</si>
  <si>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</si>
  <si>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</si>
  <si>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</si>
  <si>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</si>
  <si>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</si>
  <si>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</si>
  <si>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</si>
  <si>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</si>
  <si>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</si>
  <si>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</si>
  <si>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</si>
  <si>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</si>
  <si>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</si>
  <si>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</si>
  <si>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</si>
  <si>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</si>
  <si>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</si>
  <si>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</si>
  <si>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</si>
  <si>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</si>
  <si>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</si>
  <si>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</si>
  <si>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</si>
  <si>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</si>
  <si>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</si>
  <si>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</si>
  <si>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</si>
  <si>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</si>
  <si>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</si>
  <si>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</si>
  <si>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</si>
  <si>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</si>
  <si>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</si>
  <si>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</si>
  <si>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</si>
  <si>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</si>
  <si>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</si>
  <si>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</si>
  <si>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</si>
  <si>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</si>
  <si>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</si>
  <si>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</si>
  <si>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</si>
  <si>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</si>
  <si>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</si>
  <si>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</si>
  <si>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</si>
  <si>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</si>
  <si>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</si>
  <si>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</si>
  <si>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</si>
  <si>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</si>
  <si>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</si>
  <si>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</si>
  <si>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</si>
  <si>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</si>
  <si>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</si>
  <si>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</si>
  <si>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</si>
  <si>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</si>
  <si>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</si>
  <si>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</si>
  <si>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</si>
  <si>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</si>
  <si>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</si>
  <si>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</si>
  <si>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</si>
  <si>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</si>
  <si>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</si>
  <si>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</si>
  <si>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</si>
  <si>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</si>
  <si>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</si>
  <si>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</si>
  <si>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</si>
  <si>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</si>
  <si>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</si>
  <si>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</si>
  <si>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</si>
  <si>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</si>
  <si>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</si>
  <si>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</si>
  <si>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</si>
  <si>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</si>
  <si>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</si>
  <si>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</si>
  <si>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</si>
  <si>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</si>
  <si>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</si>
  <si>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</si>
  <si>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</si>
  <si>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</si>
  <si>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</si>
  <si>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</si>
  <si>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</si>
  <si>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</si>
  <si>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</si>
  <si>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</si>
  <si>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</si>
  <si>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</si>
  <si>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</si>
  <si>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</si>
  <si>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</si>
  <si>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</si>
  <si>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</si>
  <si>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</si>
  <si>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</si>
  <si>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</si>
  <si>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</si>
  <si>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</si>
  <si>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</si>
  <si>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</si>
  <si>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</si>
  <si>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</si>
  <si>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</si>
  <si>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</si>
  <si>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</si>
  <si>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</si>
  <si>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</si>
  <si>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</si>
  <si>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</si>
  <si>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</si>
  <si>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</si>
  <si>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</si>
  <si>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</si>
  <si>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</si>
  <si>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</si>
  <si>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</si>
  <si>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</si>
  <si>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</si>
  <si>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</si>
  <si>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</si>
  <si>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</si>
  <si>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</si>
  <si>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</si>
  <si>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</si>
  <si>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</si>
  <si>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</si>
  <si>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</si>
  <si>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</si>
  <si>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</si>
  <si>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</si>
  <si>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</si>
  <si>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</si>
  <si>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</si>
  <si>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</si>
  <si>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</si>
  <si>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</si>
  <si>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</si>
  <si>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</si>
  <si>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</si>
  <si>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</si>
  <si>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</si>
  <si>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</si>
  <si>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</si>
  <si>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</si>
  <si>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</si>
  <si>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</si>
  <si>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</si>
  <si>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</si>
  <si>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</si>
  <si>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</si>
  <si>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</si>
  <si>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</si>
  <si>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</si>
  <si>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</si>
  <si>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</si>
  <si>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</si>
  <si>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</si>
  <si>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</si>
  <si>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</si>
  <si>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</si>
  <si>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</si>
  <si>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</si>
  <si>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</si>
  <si>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</si>
  <si>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</si>
  <si>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</si>
  <si>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</si>
  <si>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</si>
  <si>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</si>
  <si>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</si>
  <si>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</si>
  <si>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</si>
  <si>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</si>
  <si>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</si>
  <si>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</si>
  <si>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</si>
  <si>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</si>
  <si>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</si>
  <si>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</si>
  <si>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</si>
  <si>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</si>
  <si>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</si>
  <si>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</si>
  <si>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</si>
  <si>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</si>
  <si>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</si>
  <si>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</si>
  <si>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</si>
  <si>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</si>
  <si>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</si>
  <si>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</si>
  <si>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</si>
  <si>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</si>
  <si>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</si>
  <si>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</si>
  <si>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</si>
  <si>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</si>
  <si>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</si>
  <si>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</si>
  <si>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</si>
  <si>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</si>
  <si>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</si>
  <si>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</si>
  <si>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</si>
  <si>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</si>
  <si>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</si>
  <si>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</si>
  <si>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</si>
  <si>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</si>
  <si>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</si>
  <si>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</si>
  <si>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</si>
  <si>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</si>
  <si>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</si>
  <si>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</si>
  <si>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</si>
  <si>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</si>
  <si>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</si>
  <si>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</si>
  <si>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</si>
  <si>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</si>
  <si>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</si>
  <si>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</si>
  <si>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</si>
  <si>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</si>
  <si>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</si>
  <si>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</si>
  <si>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</si>
  <si>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</si>
  <si>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</si>
  <si>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</si>
  <si>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</si>
  <si>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</si>
  <si>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</si>
  <si>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</si>
  <si>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</si>
  <si>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</si>
  <si>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</si>
  <si>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</si>
  <si>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</si>
  <si>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</si>
  <si>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</si>
  <si>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</si>
  <si>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</si>
  <si>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</si>
  <si>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</si>
  <si>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</si>
  <si>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</si>
  <si>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</si>
  <si>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</si>
  <si>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</si>
  <si>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</si>
  <si>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</si>
  <si>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</si>
  <si>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</si>
  <si>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</si>
  <si>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</si>
  <si>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</si>
  <si>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</si>
  <si>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</si>
  <si>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</si>
  <si>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</si>
  <si>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</si>
  <si>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</si>
  <si>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</si>
  <si>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</si>
  <si>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</si>
  <si>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</si>
  <si>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</si>
  <si>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</si>
  <si>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</si>
  <si>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</si>
  <si>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</si>
  <si>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</si>
  <si>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</si>
  <si>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</si>
  <si>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</si>
  <si>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</si>
  <si>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</si>
  <si>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</si>
  <si>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</si>
  <si>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</si>
  <si>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</si>
  <si>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</si>
  <si>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</si>
  <si>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</si>
  <si>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</si>
  <si>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</si>
  <si>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</si>
  <si>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</si>
  <si>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</si>
  <si>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</si>
  <si>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</si>
  <si>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</si>
  <si>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</si>
  <si>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</si>
  <si>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</si>
  <si>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</si>
  <si>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</si>
  <si>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</si>
  <si>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</si>
  <si>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</si>
  <si>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</si>
  <si>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</si>
  <si>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</si>
  <si>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</si>
  <si>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</si>
  <si>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</si>
  <si>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</si>
  <si>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</si>
  <si>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</si>
  <si>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</si>
  <si>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</si>
  <si>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</si>
  <si>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</si>
  <si>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</si>
  <si>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</si>
  <si>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</si>
  <si>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</si>
  <si>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</si>
  <si>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</si>
  <si>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</si>
  <si>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</si>
  <si>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</si>
  <si>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</si>
  <si>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</si>
  <si>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</si>
  <si>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</si>
  <si>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</si>
  <si>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</si>
  <si>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</si>
  <si>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</si>
  <si>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</si>
  <si>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</si>
  <si>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</si>
  <si>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</si>
  <si>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</si>
  <si>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</si>
  <si>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</si>
  <si>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</si>
  <si>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</si>
  <si>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</si>
  <si>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</si>
  <si>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</si>
  <si>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</si>
  <si>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</si>
  <si>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</si>
  <si>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</si>
  <si>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</si>
  <si>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</si>
  <si>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</si>
  <si>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</si>
  <si>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</si>
  <si>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</si>
  <si>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</si>
  <si>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</si>
  <si>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</si>
  <si>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</si>
  <si>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</si>
  <si>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</si>
  <si>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</si>
  <si>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</si>
  <si>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</si>
  <si>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</si>
  <si>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</si>
  <si>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</si>
  <si>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</si>
  <si>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</si>
  <si>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</si>
  <si>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</si>
  <si>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</si>
  <si>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</si>
  <si>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</si>
  <si>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</si>
  <si>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</si>
  <si>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</si>
  <si>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</si>
  <si>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</si>
  <si>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</si>
  <si>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</si>
  <si>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</si>
  <si>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</si>
  <si>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</si>
  <si>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</si>
  <si>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</si>
  <si>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</si>
  <si>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</si>
  <si>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</si>
  <si>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</si>
  <si>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</si>
  <si>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</si>
  <si>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</si>
  <si>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</si>
  <si>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</si>
  <si>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</si>
  <si>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</si>
  <si>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</si>
  <si>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</si>
  <si>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</si>
  <si>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</si>
  <si>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</si>
  <si>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</si>
  <si>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</si>
  <si>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</si>
  <si>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</si>
  <si>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</si>
  <si>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</si>
  <si>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</si>
  <si>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</si>
  <si>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</si>
  <si>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</si>
  <si>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</si>
  <si>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</si>
  <si>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</si>
  <si>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</si>
  <si>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</si>
  <si>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</si>
  <si>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</si>
  <si>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</si>
  <si>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</si>
  <si>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</si>
  <si>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</si>
  <si>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</si>
  <si>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</si>
  <si>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</si>
  <si>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</si>
  <si>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</si>
  <si>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</si>
  <si>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</si>
  <si>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</si>
  <si>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</si>
  <si>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</si>
  <si>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</si>
  <si>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</si>
  <si>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</si>
  <si>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</si>
  <si>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</si>
  <si>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</si>
  <si>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</si>
  <si>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</si>
  <si>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</si>
  <si>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</si>
  <si>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</si>
  <si>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</si>
  <si>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</si>
  <si>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</si>
  <si>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</si>
  <si>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</si>
  <si>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</si>
  <si>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</si>
  <si>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</si>
  <si>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</si>
  <si>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</si>
  <si>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</si>
  <si>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</si>
  <si>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</si>
  <si>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</si>
  <si>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</si>
  <si>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</si>
  <si>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</si>
  <si>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</si>
  <si>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</si>
  <si>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</si>
  <si>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</si>
  <si>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</si>
  <si>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</si>
  <si>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</si>
  <si>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</si>
  <si>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</si>
  <si>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</si>
  <si>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</si>
  <si>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</si>
  <si>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</si>
  <si>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</si>
  <si>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</si>
  <si>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</si>
  <si>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</si>
  <si>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</si>
  <si>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</si>
  <si>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</si>
  <si>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</si>
  <si>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</si>
  <si>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</si>
  <si>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</si>
  <si>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</si>
  <si>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</si>
  <si>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</si>
  <si>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</si>
  <si>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</si>
  <si>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</si>
  <si>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</si>
  <si>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</si>
  <si>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</si>
  <si>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</si>
  <si>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</si>
  <si>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</si>
  <si>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</si>
  <si>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</si>
  <si>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</si>
  <si>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</si>
  <si>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</si>
  <si>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</si>
  <si>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</si>
  <si>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</si>
  <si>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</si>
  <si>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</si>
  <si>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</si>
  <si>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</si>
  <si>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</si>
  <si>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</si>
  <si>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</si>
  <si>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</si>
  <si>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</si>
  <si>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</si>
  <si>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</si>
  <si>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</si>
  <si>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</si>
  <si>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</si>
  <si>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</si>
  <si>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</si>
  <si>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</si>
  <si>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</si>
  <si>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</si>
  <si>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</si>
  <si>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</si>
  <si>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</si>
  <si>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</si>
  <si>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</si>
  <si>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</si>
  <si>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</si>
  <si>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</si>
  <si>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</si>
  <si>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</si>
  <si>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</si>
  <si>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</si>
  <si>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</si>
  <si>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</si>
  <si>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</si>
  <si>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</si>
  <si>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</si>
  <si>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</si>
  <si>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</si>
  <si>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</si>
  <si>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</si>
  <si>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</si>
  <si>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</si>
  <si>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</si>
  <si>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</si>
  <si>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</si>
  <si>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</si>
  <si>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</si>
  <si>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</si>
  <si>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</si>
  <si>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</si>
  <si>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</si>
  <si>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</si>
  <si>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</si>
  <si>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</si>
  <si>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</si>
  <si>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</si>
  <si>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</si>
  <si>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</si>
  <si>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</si>
  <si>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</si>
  <si>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</si>
  <si>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</si>
  <si>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</si>
  <si>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</si>
  <si>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</si>
  <si>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</si>
  <si>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</si>
  <si>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</si>
  <si>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</si>
  <si>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</si>
  <si>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</si>
  <si>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</si>
  <si>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</si>
  <si>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</si>
  <si>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</si>
  <si>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</si>
  <si>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</si>
  <si>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</si>
  <si>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</si>
  <si>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</si>
  <si>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</si>
  <si>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</si>
  <si>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</si>
  <si>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</si>
  <si>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</si>
  <si>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</si>
  <si>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</si>
  <si>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</si>
  <si>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</si>
  <si>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</si>
  <si>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</si>
  <si>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</si>
  <si>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</si>
  <si>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</si>
  <si>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</si>
  <si>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</si>
  <si>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</si>
  <si>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</si>
  <si>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</si>
  <si>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</si>
  <si>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</si>
  <si>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</si>
  <si>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</si>
  <si>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</si>
  <si>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</si>
  <si>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</si>
  <si>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</si>
  <si>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</si>
  <si>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</si>
  <si>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</si>
  <si>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</si>
  <si>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</si>
  <si>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</si>
  <si>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</si>
  <si>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</si>
  <si>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</si>
  <si>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</si>
  <si>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</si>
  <si>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</si>
  <si>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</si>
  <si>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</si>
  <si>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</si>
  <si>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</si>
  <si>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</si>
  <si>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</si>
  <si>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</si>
  <si>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</si>
  <si>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</si>
  <si>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</si>
  <si>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</si>
  <si>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</si>
  <si>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</si>
  <si>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</si>
  <si>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</si>
  <si>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</si>
  <si>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</si>
  <si>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</si>
  <si>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</si>
  <si>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</si>
  <si>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</si>
  <si>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</si>
  <si>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</si>
  <si>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</si>
  <si>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</si>
  <si>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</si>
  <si>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</si>
  <si>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</si>
  <si>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</si>
  <si>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</si>
  <si>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</si>
  <si>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</si>
  <si>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</si>
  <si>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</si>
  <si>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</si>
  <si>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</si>
  <si>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</si>
  <si>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</si>
  <si>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</si>
  <si>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</si>
  <si>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</si>
  <si>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</si>
  <si>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</si>
  <si>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</si>
  <si>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</si>
  <si>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</si>
  <si>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</si>
  <si>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</si>
  <si>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</si>
  <si>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</si>
  <si>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</si>
  <si>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</si>
  <si>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</si>
  <si>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</si>
  <si>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</si>
  <si>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</si>
  <si>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</si>
  <si>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</si>
  <si>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</si>
  <si>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</si>
  <si>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</si>
  <si>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</si>
  <si>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</si>
  <si>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</si>
  <si>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</si>
  <si>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</si>
  <si>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</si>
  <si>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</si>
  <si>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</si>
  <si>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</si>
  <si>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</si>
  <si>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</si>
  <si>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</si>
  <si>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</si>
  <si>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</si>
  <si>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</si>
  <si>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</si>
  <si>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</si>
  <si>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</si>
  <si>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</si>
  <si>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</si>
  <si>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</si>
  <si>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</si>
  <si>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</si>
  <si>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</si>
  <si>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</si>
  <si>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</si>
  <si>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</si>
  <si>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</si>
  <si>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</si>
  <si>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</si>
  <si>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</si>
  <si>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</si>
  <si>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</si>
  <si>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</si>
  <si>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</si>
  <si>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</si>
  <si>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</si>
  <si>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</si>
  <si>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</si>
  <si>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</si>
  <si>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</si>
  <si>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</si>
  <si>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</si>
  <si>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</si>
  <si>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</si>
  <si>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</si>
  <si>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</si>
  <si>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</si>
  <si>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</si>
  <si>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</si>
  <si>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</si>
  <si>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</si>
  <si>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</si>
  <si>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</si>
  <si>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</si>
  <si>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</si>
  <si>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</si>
  <si>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</si>
  <si>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</si>
  <si>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</si>
  <si>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</si>
  <si>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</si>
  <si>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</si>
  <si>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</si>
  <si>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</si>
  <si>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</si>
  <si>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</si>
  <si>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</si>
  <si>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</si>
  <si>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</si>
  <si>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</si>
  <si>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</si>
  <si>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</si>
  <si>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</si>
  <si>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</si>
  <si>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</si>
  <si>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</si>
  <si>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</si>
  <si>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</si>
  <si>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</si>
  <si>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</si>
  <si>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</si>
  <si>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</si>
  <si>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</si>
  <si>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</si>
  <si>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</si>
  <si>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</si>
  <si>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</si>
  <si>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</si>
  <si>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</si>
  <si>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</si>
  <si>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</si>
  <si>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</si>
  <si>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</si>
  <si>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</si>
  <si>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</si>
  <si>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</si>
  <si>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</si>
  <si>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</si>
  <si>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</si>
  <si>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</si>
  <si>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</si>
  <si>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</si>
  <si>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</si>
  <si>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</si>
  <si>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</si>
  <si>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</si>
  <si>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</si>
  <si>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</si>
  <si>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</si>
  <si>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</si>
  <si>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</si>
  <si>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</si>
  <si>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</si>
  <si>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</si>
  <si>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</si>
  <si>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</si>
  <si>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</si>
  <si>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</si>
  <si>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</si>
  <si>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</si>
  <si>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</si>
  <si>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</si>
  <si>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</si>
  <si>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</si>
  <si>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</si>
  <si>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</si>
  <si>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</si>
  <si>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</si>
  <si>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</si>
  <si>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</si>
  <si>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</si>
  <si>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</si>
  <si>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</si>
  <si>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</si>
  <si>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</si>
  <si>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</si>
  <si>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</si>
  <si>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</si>
  <si>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</si>
  <si>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</si>
  <si>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</si>
  <si>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</si>
  <si>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</si>
  <si>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</si>
  <si>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</si>
  <si>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</si>
  <si>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</si>
  <si>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</si>
  <si>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</si>
  <si>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</si>
  <si>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</si>
  <si>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</si>
  <si>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</si>
  <si>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</si>
  <si>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</si>
  <si>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</si>
  <si>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</si>
  <si>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</si>
  <si>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</si>
  <si>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</si>
  <si>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</si>
  <si>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</si>
  <si>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</si>
  <si>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</si>
  <si>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</si>
  <si>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</si>
  <si>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</si>
  <si>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</si>
  <si>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</si>
  <si>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</si>
  <si>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</si>
  <si>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</si>
  <si>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</si>
  <si>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</si>
  <si>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</si>
  <si>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</si>
  <si>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</si>
  <si>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</si>
  <si>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</si>
  <si>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</si>
  <si>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</si>
  <si>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</si>
  <si>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</si>
  <si>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</si>
  <si>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</si>
  <si>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</si>
  <si>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</si>
  <si>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</si>
  <si>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</si>
  <si>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</si>
  <si>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</si>
  <si>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</si>
  <si>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</si>
  <si>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</si>
  <si>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</si>
  <si>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</si>
  <si>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</si>
  <si>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</si>
  <si>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</si>
  <si>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</si>
  <si>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</si>
  <si>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</si>
  <si>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</si>
  <si>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</si>
  <si>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</si>
  <si>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</si>
  <si>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</si>
  <si>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</si>
  <si>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</si>
  <si>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</si>
  <si>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</si>
  <si>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</si>
  <si>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</si>
  <si>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</si>
  <si>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</si>
  <si>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</si>
  <si>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</si>
  <si>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</si>
  <si>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</si>
  <si>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</si>
  <si>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</si>
  <si>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</si>
  <si>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</si>
  <si>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</si>
  <si>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</si>
  <si>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</si>
  <si>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</si>
  <si>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</si>
  <si>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</si>
  <si>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</si>
  <si>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</si>
  <si>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</si>
  <si>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</si>
  <si>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</si>
  <si>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</si>
  <si>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</si>
  <si>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</si>
  <si>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</si>
  <si>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</si>
  <si>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</si>
  <si>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</si>
  <si>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</si>
  <si>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</si>
  <si>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</si>
  <si>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</si>
  <si>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</si>
  <si>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</si>
  <si>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</si>
  <si>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</si>
  <si>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</si>
  <si>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</si>
  <si>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</si>
  <si>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</si>
  <si>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</si>
  <si>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</si>
  <si>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</si>
  <si>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</si>
  <si>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</si>
  <si>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</si>
  <si>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</si>
  <si>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</si>
  <si>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</si>
  <si>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</si>
  <si>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</si>
  <si>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</si>
  <si>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</si>
  <si>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</si>
  <si>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</si>
  <si>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</si>
  <si>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</si>
  <si>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</si>
  <si>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</si>
  <si>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</si>
  <si>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</si>
  <si>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</si>
  <si>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</si>
  <si>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</si>
  <si>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</si>
  <si>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</si>
  <si>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</si>
  <si>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</si>
  <si>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</si>
  <si>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</si>
  <si>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</si>
  <si>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</si>
  <si>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</si>
  <si>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</si>
  <si>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</si>
  <si>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</si>
  <si>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</si>
  <si>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</si>
  <si>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</si>
  <si>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</si>
  <si>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</si>
  <si>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</si>
  <si>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</si>
  <si>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</si>
  <si>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</si>
  <si>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</si>
  <si>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</si>
  <si>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</si>
  <si>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</si>
  <si>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</si>
  <si>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</si>
  <si>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</si>
  <si>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</si>
  <si>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</si>
  <si>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</si>
  <si>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</si>
  <si>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</si>
  <si>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</si>
  <si>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</si>
  <si>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</si>
  <si>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</si>
  <si>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</si>
  <si>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</si>
  <si>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</si>
  <si>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</si>
  <si>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</si>
  <si>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</si>
  <si>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</si>
  <si>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</si>
  <si>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</si>
  <si>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</si>
  <si>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</si>
  <si>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</si>
  <si>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</si>
  <si>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</si>
  <si>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</si>
  <si>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</si>
  <si>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</si>
  <si>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</si>
  <si>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</si>
  <si>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</si>
  <si>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</si>
  <si>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</si>
  <si>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</si>
  <si>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</si>
  <si>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</si>
  <si>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</si>
  <si>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</si>
  <si>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</si>
  <si>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</si>
  <si>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</si>
  <si>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</si>
  <si>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</si>
  <si>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</si>
  <si>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</si>
  <si>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</si>
  <si>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</si>
  <si>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</si>
  <si>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</si>
  <si>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</si>
  <si>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</si>
  <si>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</si>
  <si>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</si>
  <si>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</si>
  <si>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</si>
  <si>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</si>
  <si>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</si>
  <si>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</si>
  <si>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</si>
  <si>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</si>
  <si>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</si>
  <si>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</si>
  <si>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</si>
  <si>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</si>
  <si>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</si>
  <si>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</si>
  <si>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</si>
  <si>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</si>
  <si>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</si>
  <si>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</si>
  <si>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</si>
  <si>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</si>
  <si>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</si>
  <si>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</si>
  <si>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</si>
  <si>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</si>
  <si>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</si>
  <si>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</si>
  <si>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</si>
  <si>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</si>
  <si>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</si>
  <si>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</si>
  <si>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</si>
  <si>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</si>
  <si>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</si>
  <si>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</si>
  <si>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</si>
  <si>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</si>
  <si>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</si>
  <si>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</si>
  <si>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</si>
  <si>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</si>
  <si>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</si>
  <si>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</si>
  <si>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</si>
  <si>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</si>
  <si>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</si>
  <si>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</si>
  <si>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</si>
  <si>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</si>
  <si>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</si>
  <si>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</si>
  <si>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</si>
  <si>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</si>
  <si>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</si>
  <si>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</si>
  <si>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</si>
  <si>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</si>
  <si>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</si>
  <si>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</si>
  <si>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</si>
  <si>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</si>
  <si>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</si>
  <si>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</si>
  <si>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</si>
  <si>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</si>
  <si>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</si>
  <si>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</si>
  <si>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</si>
  <si>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</si>
  <si>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</si>
  <si>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</si>
  <si>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</si>
  <si>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</si>
  <si>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</si>
  <si>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</si>
  <si>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</si>
  <si>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</si>
  <si>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</si>
  <si>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</si>
  <si>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</si>
  <si>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</si>
  <si>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</si>
  <si>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</si>
  <si>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</si>
  <si>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</si>
  <si>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</si>
  <si>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</si>
  <si>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</si>
  <si>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</si>
  <si>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</si>
  <si>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</si>
  <si>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</si>
  <si>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</si>
  <si>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</si>
  <si>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</si>
  <si>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</si>
  <si>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</si>
  <si>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</si>
  <si>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</si>
  <si>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</si>
  <si>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</si>
  <si>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</si>
  <si>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</si>
  <si>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</si>
  <si>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</si>
  <si>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</si>
  <si>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</si>
  <si>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</si>
  <si>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</si>
  <si>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</si>
  <si>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</si>
  <si>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</si>
  <si>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</si>
  <si>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</si>
  <si>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</si>
  <si>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</si>
  <si>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</si>
  <si>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</si>
  <si>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</si>
  <si>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</si>
  <si>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</si>
  <si>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</si>
  <si>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</si>
  <si>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</si>
  <si>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</si>
  <si>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</si>
  <si>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</si>
  <si>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</si>
  <si>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</si>
  <si>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</si>
  <si>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</si>
  <si>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</si>
  <si>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</si>
  <si>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</si>
  <si>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</si>
  <si>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</si>
  <si>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</si>
  <si>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</si>
  <si>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</si>
  <si>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</si>
  <si>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</si>
  <si>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</si>
  <si>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</si>
  <si>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</si>
  <si>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</si>
  <si>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</si>
  <si>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</si>
  <si>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</si>
  <si>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</si>
  <si>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</si>
  <si>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</si>
  <si>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</si>
  <si>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</si>
  <si>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</si>
  <si>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</si>
  <si>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</si>
  <si>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</si>
  <si>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</si>
  <si>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</si>
  <si>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</si>
  <si>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</si>
  <si>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</si>
  <si>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</si>
  <si>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</si>
  <si>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</si>
  <si>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</si>
  <si>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</si>
  <si>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</si>
  <si>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</si>
  <si>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</si>
  <si>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</si>
  <si>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</si>
  <si>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</si>
  <si>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</si>
  <si>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</si>
  <si>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</si>
  <si>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</si>
  <si>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</si>
  <si>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</si>
  <si>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</si>
  <si>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</si>
  <si>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</si>
  <si>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</si>
  <si>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</si>
  <si>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</si>
  <si>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</si>
  <si>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</si>
  <si>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</si>
  <si>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</si>
  <si>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</si>
  <si>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</si>
  <si>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</si>
  <si>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</si>
  <si>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</si>
  <si>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</si>
  <si>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</si>
  <si>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</si>
  <si>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</si>
  <si>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</si>
  <si>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</si>
  <si>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</si>
  <si>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</si>
  <si>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</si>
  <si>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</si>
  <si>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</si>
  <si>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</si>
  <si>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</si>
  <si>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</si>
  <si>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</si>
  <si>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</si>
  <si>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</si>
  <si>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</si>
  <si>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</si>
  <si>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</si>
  <si>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</si>
  <si>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</si>
  <si>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</si>
  <si>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</si>
  <si>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</si>
  <si>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</si>
  <si>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</si>
  <si>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</si>
  <si>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</si>
  <si>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</si>
  <si>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</si>
  <si>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</si>
  <si>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</si>
  <si>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</si>
  <si>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</si>
  <si>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</si>
  <si>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</si>
  <si>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</si>
  <si>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</si>
  <si>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</si>
  <si>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</si>
  <si>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</si>
  <si>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</si>
  <si>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</si>
  <si>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</si>
  <si>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</si>
  <si>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</si>
  <si>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</si>
  <si>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</si>
  <si>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</si>
  <si>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</si>
  <si>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</si>
  <si>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</si>
  <si>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</si>
  <si>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</si>
  <si>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</si>
  <si>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</si>
  <si>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</si>
  <si>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</si>
  <si>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</si>
  <si>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</si>
  <si>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</si>
  <si>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</si>
  <si>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</si>
  <si>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</si>
  <si>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</si>
  <si>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</si>
  <si>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</si>
  <si>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</si>
  <si>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</si>
  <si>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</si>
  <si>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</si>
  <si>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</si>
  <si>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</si>
  <si>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</si>
  <si>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</si>
  <si>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</si>
  <si>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</si>
  <si>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</si>
  <si>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</si>
  <si>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</si>
  <si>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</si>
  <si>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</si>
  <si>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</si>
  <si>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</si>
  <si>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</si>
  <si>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</si>
  <si>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</si>
  <si>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</si>
  <si>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</si>
  <si>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</si>
  <si>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</si>
  <si>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</si>
  <si>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</si>
  <si>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</si>
  <si>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</si>
  <si>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</si>
  <si>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</si>
  <si>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</si>
  <si>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</si>
  <si>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</si>
  <si>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</si>
  <si>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</si>
  <si>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</si>
  <si>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</si>
  <si>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</si>
  <si>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</si>
  <si>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</si>
  <si>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</si>
  <si>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</si>
  <si>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</si>
  <si>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</si>
  <si>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</si>
  <si>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</si>
  <si>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</si>
  <si>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</si>
  <si>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</si>
  <si>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</si>
  <si>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</si>
  <si>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</si>
  <si>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</si>
  <si>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</si>
  <si>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</si>
  <si>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</si>
  <si>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</si>
  <si>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</si>
  <si>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</si>
  <si>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</si>
  <si>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</si>
  <si>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</si>
  <si>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</si>
  <si>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</si>
  <si>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</si>
  <si>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</si>
  <si>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</si>
  <si>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</si>
  <si>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</si>
  <si>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</si>
  <si>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</si>
  <si>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</si>
  <si>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</si>
  <si>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</si>
  <si>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</si>
  <si>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</si>
  <si>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</si>
  <si>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</si>
  <si>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</si>
  <si>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</si>
  <si>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</si>
  <si>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</si>
  <si>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</si>
  <si>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</si>
  <si>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</si>
  <si>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</si>
  <si>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</si>
  <si>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</si>
  <si>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</si>
  <si>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</si>
  <si>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</si>
  <si>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</si>
  <si>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</si>
  <si>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</si>
  <si>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</si>
  <si>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</si>
  <si>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</si>
  <si>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</si>
  <si>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</si>
  <si>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</si>
  <si>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</si>
  <si>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</si>
  <si>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</si>
  <si>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</si>
  <si>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</si>
  <si>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</si>
  <si>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</si>
  <si>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</si>
  <si>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</si>
  <si>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</si>
  <si>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</si>
  <si>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</si>
  <si>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</si>
  <si>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</si>
  <si>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</si>
  <si>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</si>
  <si>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</si>
  <si>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</si>
  <si>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</si>
  <si>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</si>
  <si>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</si>
  <si>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</si>
  <si>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</si>
  <si>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</si>
  <si>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</si>
  <si>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</si>
  <si>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</si>
  <si>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</si>
  <si>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</si>
  <si>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</si>
  <si>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</si>
  <si>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</si>
  <si>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</si>
  <si>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</si>
  <si>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</si>
  <si>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</si>
  <si>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</si>
  <si>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</si>
  <si>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</si>
  <si>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</si>
  <si>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</si>
  <si>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</si>
  <si>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</si>
  <si>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</si>
  <si>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</si>
  <si>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</si>
  <si>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</si>
  <si>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</si>
  <si>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</si>
  <si>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</si>
  <si>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</si>
  <si>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</si>
  <si>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</si>
  <si>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</si>
  <si>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</si>
  <si>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</si>
  <si>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</si>
  <si>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</si>
  <si>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</si>
  <si>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</si>
  <si>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</si>
  <si>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</si>
  <si>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</si>
  <si>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</si>
  <si>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</si>
  <si>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</si>
  <si>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</si>
  <si>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</si>
  <si>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</si>
  <si>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</si>
  <si>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</si>
  <si>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</si>
  <si>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</si>
  <si>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</si>
  <si>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</si>
  <si>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</si>
  <si>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</si>
  <si>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</si>
  <si>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</si>
  <si>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</si>
  <si>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</si>
  <si>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</si>
  <si>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</si>
  <si>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</si>
  <si>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</si>
  <si>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</si>
  <si>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</si>
  <si>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</si>
  <si>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</si>
  <si>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</si>
  <si>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</si>
  <si>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</si>
  <si>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</si>
  <si>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</si>
  <si>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</si>
  <si>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</si>
  <si>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</si>
  <si>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</si>
  <si>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</si>
  <si>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</si>
  <si>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</si>
  <si>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</si>
  <si>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</si>
  <si>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</si>
  <si>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</si>
  <si>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</si>
  <si>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</si>
  <si>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</si>
  <si>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</si>
  <si>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</si>
  <si>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</si>
  <si>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</si>
  <si>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</si>
  <si>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</si>
  <si>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</si>
  <si>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</si>
  <si>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</si>
  <si>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</si>
  <si>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</si>
  <si>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</si>
  <si>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</si>
  <si>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</si>
  <si>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</si>
  <si>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</si>
  <si>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</si>
  <si>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</si>
  <si>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</si>
  <si>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</si>
  <si>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</si>
  <si>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</si>
  <si>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</si>
  <si>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</si>
  <si>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</si>
  <si>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</si>
  <si>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</si>
  <si>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</si>
  <si>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</si>
  <si>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</si>
  <si>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</si>
  <si>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</si>
  <si>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</si>
  <si>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</si>
  <si>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</si>
  <si>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</si>
  <si>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</si>
  <si>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</si>
  <si>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</si>
  <si>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</si>
  <si>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</si>
  <si>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</si>
  <si>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</si>
  <si>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</si>
  <si>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</si>
  <si>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</si>
  <si>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</si>
  <si>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</si>
  <si>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</si>
  <si>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</si>
  <si>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</si>
  <si>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</si>
  <si>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</si>
  <si>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</si>
  <si>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</si>
  <si>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</si>
  <si>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</si>
  <si>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</si>
  <si>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</si>
  <si>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</si>
  <si>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</si>
  <si>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</si>
  <si>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</si>
  <si>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</si>
  <si>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</si>
  <si>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</si>
  <si>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</si>
  <si>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</si>
  <si>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</si>
  <si>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</si>
  <si>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</si>
  <si>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</si>
  <si>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</si>
  <si>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</si>
  <si>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</si>
  <si>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</si>
  <si>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</si>
  <si>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</si>
  <si>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</si>
  <si>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</si>
  <si>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</si>
  <si>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</si>
  <si>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</si>
  <si>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</si>
  <si>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</si>
  <si>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</si>
  <si>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</si>
  <si>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</si>
  <si>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</si>
  <si>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</si>
  <si>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</si>
  <si>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</si>
  <si>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</si>
  <si>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</si>
  <si>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</si>
  <si>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</si>
  <si>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</si>
  <si>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</si>
  <si>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</si>
  <si>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</si>
  <si>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</si>
  <si>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</si>
  <si>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</si>
  <si>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</si>
  <si>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</si>
  <si>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</si>
  <si>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</si>
  <si>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</si>
  <si>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</si>
  <si>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</si>
  <si>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</si>
  <si>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</si>
  <si>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</si>
  <si>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</si>
  <si>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</si>
  <si>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</si>
  <si>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</si>
  <si>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</si>
  <si>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</si>
  <si>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</si>
  <si>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</si>
  <si>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</si>
  <si>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</si>
  <si>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</si>
  <si>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</si>
  <si>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</si>
  <si>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</si>
  <si>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</si>
  <si>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</si>
  <si>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</si>
  <si>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</si>
  <si>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</si>
  <si>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</si>
  <si>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</si>
  <si>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</si>
  <si>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</si>
  <si>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</si>
  <si>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</si>
  <si>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</si>
  <si>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</si>
  <si>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</si>
  <si>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</si>
  <si>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</si>
  <si>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</si>
  <si>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</si>
  <si>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</si>
  <si>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</si>
  <si>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</si>
  <si>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</si>
  <si>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</si>
  <si>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</si>
  <si>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</si>
  <si>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</si>
  <si>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</si>
  <si>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</si>
  <si>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</si>
  <si>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</si>
  <si>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</si>
  <si>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</si>
  <si>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</si>
  <si>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</si>
  <si>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</si>
  <si>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</si>
  <si>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</si>
  <si>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</si>
  <si>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</si>
  <si>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</si>
  <si>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</si>
  <si>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</si>
  <si>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</si>
  <si>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</si>
  <si>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</si>
  <si>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</si>
  <si>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</si>
  <si>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</si>
  <si>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</si>
  <si>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</si>
  <si>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</si>
  <si>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</si>
  <si>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</si>
  <si>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</si>
  <si>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</si>
  <si>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</si>
  <si>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</si>
  <si>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</si>
  <si>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</si>
  <si>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</si>
  <si>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</si>
  <si>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</si>
  <si>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</si>
  <si>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</si>
  <si>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</si>
  <si>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</si>
  <si>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</si>
  <si>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</si>
  <si>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</si>
  <si>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</si>
  <si>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</si>
  <si>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</si>
  <si>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</si>
  <si>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</si>
  <si>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</si>
  <si>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</si>
  <si>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</si>
  <si>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</si>
  <si>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</si>
  <si>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</si>
  <si>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</si>
  <si>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</si>
  <si>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</si>
  <si>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</si>
  <si>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</si>
  <si>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</si>
  <si>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</si>
  <si>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</si>
  <si>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</si>
  <si>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</si>
  <si>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</si>
  <si>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</si>
  <si>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</si>
  <si>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</si>
  <si>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</si>
  <si>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</si>
  <si>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</si>
  <si>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</si>
  <si>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</si>
  <si>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</si>
  <si>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</si>
  <si>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</si>
  <si>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</si>
  <si>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</si>
  <si>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</si>
  <si>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</si>
  <si>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</si>
  <si>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</si>
  <si>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</si>
  <si>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</si>
  <si>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</si>
  <si>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</si>
  <si>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</si>
  <si>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</si>
  <si>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</si>
  <si>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</si>
  <si>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</si>
  <si>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</si>
  <si>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</si>
  <si>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</si>
  <si>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</si>
  <si>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</si>
  <si>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</si>
  <si>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</si>
  <si>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</si>
  <si>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</si>
  <si>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</si>
  <si>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</si>
  <si>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</si>
  <si>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</si>
  <si>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</si>
  <si>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</si>
  <si>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</si>
  <si>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</si>
  <si>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</si>
  <si>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</si>
  <si>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</si>
  <si>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</si>
  <si>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</si>
  <si>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</si>
  <si>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</si>
  <si>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</si>
  <si>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</si>
  <si>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</si>
  <si>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</si>
  <si>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</si>
  <si>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</si>
  <si>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</si>
  <si>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</si>
  <si>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</si>
  <si>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</si>
  <si>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</si>
  <si>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</si>
  <si>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</si>
  <si>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</si>
  <si>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</si>
  <si>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</si>
  <si>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</si>
  <si>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</si>
  <si>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</si>
  <si>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</si>
  <si>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</si>
  <si>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</si>
  <si>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</si>
  <si>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</si>
  <si>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</si>
  <si>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</si>
  <si>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</si>
  <si>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</si>
  <si>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</si>
  <si>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</si>
  <si>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</si>
  <si>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</si>
  <si>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</si>
  <si>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</si>
  <si>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</si>
  <si>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</si>
  <si>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</si>
  <si>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</si>
  <si>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</si>
  <si>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</si>
  <si>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</si>
  <si>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</si>
  <si>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</si>
  <si>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</si>
  <si>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</si>
  <si>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</si>
  <si>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</si>
  <si>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</si>
  <si>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</si>
  <si>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</si>
  <si>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</si>
  <si>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</si>
  <si>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</si>
  <si>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</si>
  <si>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</si>
  <si>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</si>
  <si>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</si>
  <si>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</si>
  <si>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</si>
  <si>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</si>
  <si>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</si>
  <si>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</si>
  <si>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</si>
  <si>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</si>
  <si>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</si>
  <si>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</si>
  <si>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</si>
  <si>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</si>
  <si>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</si>
  <si>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</si>
  <si>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</si>
  <si>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</si>
  <si>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</si>
  <si>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</si>
  <si>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</si>
  <si>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</si>
  <si>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</si>
  <si>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</si>
  <si>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</si>
  <si>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</si>
  <si>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</si>
  <si>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</si>
  <si>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</si>
  <si>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</si>
  <si>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</si>
  <si>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</si>
  <si>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</si>
  <si>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</si>
  <si>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</si>
  <si>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</si>
  <si>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</si>
  <si>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</si>
  <si>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</si>
  <si>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</si>
  <si>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</si>
  <si>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</si>
  <si>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</si>
  <si>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</si>
  <si>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</si>
  <si>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</si>
  <si>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</si>
  <si>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</si>
  <si>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</si>
  <si>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</si>
  <si>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</si>
  <si>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</si>
  <si>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</si>
  <si>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</si>
  <si>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</si>
  <si>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</si>
  <si>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</si>
  <si>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</si>
  <si>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</si>
  <si>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</si>
  <si>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</si>
  <si>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</si>
  <si>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</si>
  <si>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</si>
  <si>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</si>
  <si>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</si>
  <si>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</si>
  <si>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</si>
  <si>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</si>
  <si>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</si>
  <si>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</si>
  <si>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</si>
  <si>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</si>
  <si>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</si>
  <si>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</si>
  <si>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</si>
  <si>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</si>
  <si>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</si>
  <si>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</si>
  <si>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</si>
  <si>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</si>
  <si>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</si>
  <si>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</si>
  <si>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</si>
  <si>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</si>
  <si>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</si>
  <si>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</si>
  <si>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</si>
  <si>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</si>
  <si>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</si>
  <si>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</si>
  <si>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</si>
  <si>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</si>
  <si>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</si>
  <si>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</si>
  <si>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</si>
  <si>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</si>
  <si>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</si>
  <si>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</si>
  <si>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</si>
  <si>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</si>
  <si>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</si>
  <si>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</si>
  <si>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</si>
  <si>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</si>
  <si>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</si>
  <si>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</si>
  <si>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</si>
  <si>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</si>
  <si>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</si>
  <si>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</si>
  <si>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</si>
  <si>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</si>
  <si>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</si>
  <si>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</si>
  <si>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</si>
  <si>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</si>
  <si>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</si>
  <si>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</si>
  <si>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</si>
  <si>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</si>
  <si>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</si>
  <si>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</si>
  <si>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</si>
  <si>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</si>
  <si>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</si>
  <si>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</si>
  <si>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</si>
  <si>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</si>
  <si>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</si>
  <si>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</si>
  <si>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</si>
  <si>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</si>
  <si>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</si>
  <si>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</si>
  <si>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</si>
  <si>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</si>
  <si>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</si>
  <si>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</si>
  <si>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</si>
  <si>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</si>
  <si>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</si>
  <si>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</si>
  <si>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</si>
  <si>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</si>
  <si>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</si>
  <si>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</si>
  <si>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</si>
  <si>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</si>
  <si>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</si>
  <si>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</si>
  <si>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</si>
  <si>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</si>
  <si>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</si>
  <si>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</si>
  <si>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</si>
  <si>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</si>
  <si>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</si>
  <si>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</si>
  <si>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</si>
  <si>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</si>
  <si>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</si>
  <si>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</si>
  <si>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</si>
  <si>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</si>
  <si>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</si>
  <si>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</si>
  <si>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</si>
  <si>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</si>
  <si>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</si>
  <si>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</si>
  <si>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</si>
  <si>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</si>
  <si>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</si>
  <si>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</si>
  <si>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</si>
  <si>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</si>
  <si>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</si>
  <si>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</si>
  <si>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</si>
  <si>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</si>
  <si>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</si>
  <si>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</si>
  <si>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</si>
  <si>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</si>
  <si>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</si>
  <si>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</si>
  <si>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</si>
  <si>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</si>
  <si>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</si>
  <si>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</si>
  <si>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</si>
  <si>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</si>
  <si>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</si>
  <si>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</si>
  <si>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</si>
  <si>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</si>
  <si>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</si>
  <si>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</si>
  <si>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</si>
  <si>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</si>
  <si>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</si>
  <si>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</si>
  <si>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</si>
  <si>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</si>
  <si>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</si>
  <si>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</si>
  <si>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</si>
  <si>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</si>
  <si>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</si>
  <si>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</si>
  <si>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</si>
  <si>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</si>
  <si>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</si>
  <si>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</si>
  <si>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</si>
  <si>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</si>
  <si>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</si>
  <si>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</si>
  <si>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</si>
  <si>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</si>
  <si>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</si>
  <si>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</si>
  <si>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</si>
  <si>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</si>
  <si>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</si>
  <si>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</si>
  <si>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</si>
  <si>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</si>
  <si>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</si>
  <si>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</si>
  <si>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</si>
  <si>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</si>
  <si>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</si>
  <si>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</si>
  <si>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</si>
  <si>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</si>
  <si>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</si>
  <si>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</si>
  <si>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</si>
  <si>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</si>
  <si>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</si>
  <si>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</si>
  <si>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</si>
  <si>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</si>
  <si>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</si>
  <si>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</si>
  <si>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</si>
  <si>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</si>
  <si>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</si>
  <si>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</si>
  <si>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</si>
  <si>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</si>
  <si>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</si>
  <si>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</si>
  <si>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</si>
  <si>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</si>
  <si>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</si>
  <si>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</si>
  <si>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</si>
  <si>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</si>
  <si>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</si>
  <si>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</si>
  <si>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</si>
  <si>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</si>
  <si>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</si>
  <si>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</si>
  <si>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</si>
  <si>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</si>
  <si>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</si>
  <si>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</si>
  <si>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</si>
  <si>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</si>
  <si>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</si>
  <si>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</si>
  <si>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</si>
  <si>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</si>
  <si>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</si>
  <si>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</si>
  <si>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</si>
  <si>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</si>
  <si>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</si>
  <si>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</si>
  <si>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</si>
  <si>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</si>
  <si>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</si>
  <si>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</si>
  <si>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</si>
  <si>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</si>
  <si>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</si>
  <si>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</si>
  <si>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</si>
  <si>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</si>
  <si>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</si>
  <si>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</si>
  <si>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</si>
  <si>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</si>
  <si>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</si>
  <si>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</si>
  <si>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</si>
  <si>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</si>
  <si>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</si>
  <si>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</si>
  <si>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</si>
  <si>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</si>
  <si>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</si>
  <si>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</si>
  <si>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</si>
  <si>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</si>
  <si>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</si>
  <si>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</si>
  <si>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</si>
  <si>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</si>
  <si>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</si>
  <si>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</si>
  <si>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</si>
  <si>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</si>
  <si>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</si>
  <si>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</si>
  <si>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</si>
  <si>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</si>
  <si>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</si>
  <si>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</si>
  <si>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</si>
  <si>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</si>
  <si>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</si>
  <si>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</si>
  <si>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</si>
  <si>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</si>
  <si>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</si>
  <si>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</si>
  <si>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</si>
  <si>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</si>
  <si>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</si>
  <si>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</si>
  <si>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</si>
  <si>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</si>
  <si>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</si>
  <si>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</si>
  <si>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</si>
  <si>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</si>
  <si>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</si>
  <si>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</si>
  <si>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</si>
  <si>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</si>
  <si>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</si>
  <si>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</si>
  <si>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</si>
  <si>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</si>
  <si>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</si>
  <si>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</si>
  <si>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</si>
  <si>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</si>
  <si>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</si>
  <si>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</si>
  <si>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</si>
  <si>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</si>
  <si>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</si>
  <si>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</si>
  <si>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</si>
  <si>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</si>
  <si>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</si>
  <si>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</si>
  <si>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</si>
  <si>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</si>
  <si>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</si>
  <si>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</si>
  <si>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</si>
  <si>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</si>
  <si>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</si>
  <si>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</si>
  <si>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</si>
  <si>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</si>
  <si>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</si>
  <si>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</si>
  <si>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</si>
  <si>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</si>
  <si>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</si>
  <si>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</si>
  <si>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</si>
  <si>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</si>
  <si>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</si>
  <si>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</si>
  <si>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</si>
  <si>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</si>
  <si>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</si>
  <si>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</si>
  <si>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</si>
  <si>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</si>
  <si>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</si>
  <si>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</si>
  <si>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</si>
  <si>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</si>
  <si>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</si>
  <si>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</si>
  <si>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</si>
  <si>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</si>
  <si>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</si>
  <si>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</si>
  <si>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</si>
  <si>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</si>
  <si>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</si>
  <si>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</si>
  <si>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</si>
  <si>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</si>
  <si>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</si>
  <si>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</si>
  <si>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</si>
  <si>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</si>
  <si>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</si>
  <si>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</si>
  <si>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</si>
  <si>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</si>
  <si>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</si>
  <si>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</si>
  <si>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</si>
  <si>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</si>
  <si>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</si>
  <si>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</si>
  <si>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</si>
  <si>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</si>
  <si>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</si>
  <si>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</si>
  <si>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</si>
  <si>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</si>
  <si>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</si>
  <si>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</si>
  <si>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</si>
  <si>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</si>
  <si>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</si>
  <si>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</si>
  <si>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</si>
  <si>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</si>
  <si>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</si>
  <si>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</si>
  <si>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</si>
  <si>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</si>
  <si>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</si>
  <si>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</si>
  <si>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</si>
  <si>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</si>
  <si>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</si>
  <si>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</si>
  <si>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</si>
  <si>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</si>
  <si>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</si>
  <si>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</si>
  <si>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</si>
  <si>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</si>
  <si>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</si>
  <si>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</si>
  <si>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</si>
  <si>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</si>
  <si>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</si>
  <si>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</si>
  <si>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</si>
  <si>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</si>
  <si>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</si>
  <si>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</si>
  <si>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</si>
  <si>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</si>
  <si>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</si>
  <si>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</si>
  <si>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</si>
  <si>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</si>
  <si>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</si>
  <si>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</si>
  <si>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</si>
  <si>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</si>
  <si>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</si>
  <si>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</si>
  <si>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</si>
  <si>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</si>
  <si>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</si>
  <si>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</si>
  <si>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</si>
  <si>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</si>
  <si>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</si>
  <si>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</si>
  <si>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</si>
  <si>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</si>
  <si>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</si>
  <si>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</si>
  <si>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</si>
  <si>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</si>
  <si>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</si>
  <si>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</si>
  <si>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</si>
  <si>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</si>
  <si>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</si>
  <si>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</si>
  <si>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</si>
  <si>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</si>
  <si>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</si>
  <si>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</si>
  <si>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</si>
  <si>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</si>
  <si>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</si>
  <si>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</si>
  <si>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</si>
  <si>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</si>
  <si>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</si>
  <si>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</si>
  <si>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</si>
  <si>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</si>
  <si>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</si>
  <si>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</si>
  <si>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</si>
  <si>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</si>
  <si>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</si>
  <si>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</si>
  <si>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</si>
  <si>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</si>
  <si>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</si>
  <si>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</si>
  <si>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</si>
  <si>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</si>
  <si>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</si>
  <si>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</si>
  <si>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</si>
  <si>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</si>
  <si>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</si>
  <si>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</si>
  <si>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</si>
  <si>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</si>
  <si>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</si>
  <si>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</si>
  <si>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</si>
  <si>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</si>
  <si>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</si>
  <si>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</si>
  <si>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</si>
  <si>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</si>
  <si>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</si>
  <si>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</si>
  <si>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</si>
  <si>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</si>
  <si>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</si>
  <si>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</si>
  <si>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</si>
  <si>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</si>
  <si>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</si>
  <si>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</si>
  <si>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</si>
  <si>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</si>
  <si>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</si>
  <si>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</si>
  <si>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</si>
  <si>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</si>
  <si>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</si>
  <si>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</si>
  <si>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</si>
  <si>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</si>
  <si>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</si>
  <si>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</si>
  <si>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</si>
  <si>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</si>
  <si>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</si>
  <si>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</si>
  <si>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</si>
  <si>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</si>
  <si>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</si>
  <si>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</si>
  <si>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</si>
  <si>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</si>
  <si>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</si>
  <si>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</si>
  <si>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</si>
  <si>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</si>
  <si>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</si>
  <si>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</si>
  <si>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</si>
  <si>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</si>
  <si>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</si>
  <si>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</si>
  <si>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</si>
  <si>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</si>
  <si>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</si>
  <si>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</si>
  <si>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</si>
  <si>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</si>
  <si>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</si>
  <si>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</si>
  <si>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</si>
  <si>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</si>
  <si>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</si>
  <si>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</si>
  <si>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</si>
  <si>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</si>
  <si>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</si>
  <si>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</si>
  <si>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</si>
  <si>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</si>
  <si>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</si>
  <si>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</si>
  <si>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</si>
  <si>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</si>
  <si>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</si>
  <si>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</si>
  <si>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</si>
  <si>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</si>
  <si>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</si>
  <si>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</si>
  <si>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</si>
  <si>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</si>
  <si>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</si>
  <si>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</si>
  <si>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</si>
  <si>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</si>
  <si>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</si>
  <si>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</si>
  <si>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</si>
  <si>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</si>
  <si>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</si>
  <si>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</si>
  <si>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</si>
  <si>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</si>
  <si>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</si>
  <si>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</si>
  <si>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</si>
  <si>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</si>
  <si>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</si>
  <si>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</si>
  <si>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</si>
  <si>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</si>
  <si>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</si>
  <si>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</si>
  <si>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</si>
  <si>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</si>
  <si>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</si>
  <si>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</si>
  <si>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</si>
  <si>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</si>
  <si>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</si>
  <si>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</si>
  <si>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</si>
  <si>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</si>
  <si>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</si>
  <si>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</si>
  <si>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</si>
  <si>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</si>
  <si>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</si>
  <si>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</si>
  <si>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</si>
  <si>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</si>
  <si>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</si>
  <si>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</si>
  <si>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</si>
  <si>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</si>
  <si>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</si>
  <si>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</si>
  <si>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</si>
  <si>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</si>
  <si>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</si>
  <si>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</si>
  <si>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</si>
  <si>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</si>
  <si>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</si>
  <si>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</si>
  <si>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</si>
  <si>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</si>
  <si>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</si>
  <si>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</si>
  <si>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</si>
  <si>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</si>
  <si>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</si>
  <si>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</si>
  <si>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</si>
  <si>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</si>
  <si>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</si>
  <si>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</si>
  <si>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</si>
  <si>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</si>
  <si>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</si>
  <si>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</si>
  <si>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</si>
  <si>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</si>
  <si>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</si>
  <si>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</si>
  <si>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</si>
  <si>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</si>
  <si>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</si>
  <si>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</si>
  <si>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</si>
  <si>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</si>
  <si>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</si>
  <si>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</si>
  <si>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</si>
  <si>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</si>
  <si>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</si>
  <si>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</si>
  <si>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</si>
  <si>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</si>
  <si>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</si>
  <si>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</si>
  <si>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</si>
  <si>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</si>
  <si>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</si>
  <si>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</si>
  <si>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</si>
  <si>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</si>
  <si>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</si>
  <si>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</si>
  <si>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</si>
  <si>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</si>
  <si>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</si>
  <si>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</si>
  <si>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</si>
  <si>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</si>
  <si>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</si>
  <si>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</si>
  <si>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</si>
  <si>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</si>
  <si>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</si>
  <si>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</si>
  <si>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</si>
  <si>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</si>
  <si>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</si>
  <si>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</si>
  <si>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</si>
  <si>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</si>
  <si>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</si>
  <si>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</si>
  <si>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</si>
  <si>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</si>
  <si>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</si>
  <si>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</si>
  <si>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</si>
  <si>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</si>
  <si>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</si>
  <si>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</si>
  <si>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</si>
  <si>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</si>
  <si>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</si>
  <si>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</si>
  <si>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</si>
  <si>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</si>
  <si>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</si>
  <si>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</si>
  <si>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</si>
  <si>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</si>
  <si>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</si>
  <si>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</si>
  <si>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</si>
  <si>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</si>
  <si>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</si>
  <si>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</si>
  <si>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</si>
  <si>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</si>
  <si>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</si>
  <si>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</si>
  <si>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</si>
  <si>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</si>
  <si>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</si>
  <si>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</si>
  <si>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</si>
  <si>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</si>
  <si>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</si>
  <si>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</si>
  <si>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</si>
  <si>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</si>
  <si>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</si>
  <si>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</si>
  <si>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</si>
  <si>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</si>
  <si>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</si>
  <si>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</si>
  <si>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</si>
  <si>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</si>
  <si>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</si>
  <si>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</si>
  <si>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</si>
  <si>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</si>
  <si>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</si>
  <si>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</si>
  <si>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</si>
  <si>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</si>
  <si>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</si>
  <si>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</si>
  <si>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</si>
  <si>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</si>
  <si>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</si>
  <si>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</si>
  <si>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</si>
  <si>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</si>
  <si>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</si>
  <si>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</si>
  <si>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</si>
  <si>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</si>
  <si>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</si>
  <si>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</si>
  <si>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</si>
  <si>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</si>
  <si>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</si>
  <si>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</si>
  <si>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</si>
  <si>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</si>
  <si>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</si>
  <si>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</si>
  <si>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</si>
  <si>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</si>
  <si>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</si>
  <si>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</si>
  <si>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</si>
  <si>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</si>
  <si>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</si>
  <si>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</si>
  <si>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</si>
  <si>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</si>
  <si>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</si>
  <si>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</si>
  <si>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</si>
  <si>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</si>
  <si>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</si>
  <si>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</si>
  <si>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</si>
  <si>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</si>
  <si>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</si>
  <si>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</si>
  <si>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</si>
  <si>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</si>
  <si>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</si>
  <si>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</si>
  <si>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</si>
  <si>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</si>
  <si>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</si>
  <si>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</si>
  <si>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</si>
  <si>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</si>
  <si>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</si>
  <si>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</si>
  <si>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</si>
  <si>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</si>
  <si>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</si>
  <si>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</si>
  <si>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</si>
  <si>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</si>
  <si>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</si>
  <si>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</si>
  <si>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</si>
  <si>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</si>
  <si>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</si>
  <si>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</si>
  <si>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</si>
  <si>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</si>
  <si>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</si>
  <si>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</si>
  <si>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</si>
  <si>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</si>
  <si>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</si>
  <si>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</si>
  <si>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</si>
  <si>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</si>
  <si>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</si>
  <si>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</si>
  <si>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</si>
  <si>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</si>
  <si>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</si>
  <si>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</si>
  <si>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</si>
  <si>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</si>
  <si>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</si>
  <si>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</si>
  <si>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</si>
  <si>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</si>
  <si>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</si>
  <si>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</si>
  <si>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</si>
  <si>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</si>
  <si>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</si>
  <si>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</si>
  <si>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</si>
  <si>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</si>
  <si>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</si>
  <si>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</si>
  <si>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</si>
  <si>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</si>
  <si>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</si>
  <si>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</si>
  <si>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</si>
  <si>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</si>
  <si>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</si>
  <si>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</si>
  <si>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</si>
  <si>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</si>
  <si>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</si>
  <si>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</si>
  <si>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</si>
  <si>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</si>
  <si>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</si>
  <si>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</si>
  <si>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</si>
  <si>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</si>
  <si>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</si>
  <si>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</si>
  <si>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</si>
  <si>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</si>
  <si>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</si>
  <si>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</si>
  <si>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</si>
  <si>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</si>
  <si>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</si>
  <si>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</si>
  <si>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</si>
  <si>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</si>
  <si>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</si>
  <si>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</si>
  <si>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</si>
  <si>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</si>
  <si>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</si>
  <si>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</si>
  <si>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</si>
  <si>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</si>
  <si>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</si>
  <si>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</si>
  <si>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</si>
  <si>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</si>
  <si>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</si>
  <si>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</si>
  <si>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</si>
  <si>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</si>
  <si>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</si>
  <si>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</si>
  <si>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</si>
  <si>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</si>
  <si>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</si>
  <si>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</si>
  <si>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</si>
  <si>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</si>
  <si>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</si>
  <si>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</si>
  <si>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</si>
  <si>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</si>
  <si>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</si>
  <si>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</si>
  <si>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</si>
  <si>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</si>
  <si>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</si>
  <si>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</si>
  <si>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</si>
  <si>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</si>
  <si>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</si>
  <si>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</si>
  <si>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</si>
  <si>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</si>
  <si>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</si>
  <si>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</si>
  <si>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</si>
  <si>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</si>
  <si>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</si>
  <si>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</si>
  <si>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</si>
  <si>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</si>
  <si>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</si>
  <si>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</si>
  <si>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</si>
  <si>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</si>
  <si>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</si>
  <si>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</si>
  <si>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</si>
  <si>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</si>
  <si>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</si>
  <si>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</si>
  <si>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</si>
  <si>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</si>
  <si>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</si>
  <si>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</si>
  <si>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</si>
  <si>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</si>
  <si>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</si>
  <si>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</si>
  <si>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</si>
  <si>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</si>
  <si>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</si>
  <si>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</si>
  <si>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</si>
  <si>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</si>
  <si>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</si>
  <si>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</si>
  <si>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</si>
  <si>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</si>
  <si>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</si>
  <si>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</si>
  <si>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</si>
  <si>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</si>
  <si>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</si>
  <si>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</si>
  <si>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</si>
  <si>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</si>
  <si>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</si>
  <si>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</si>
  <si>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</si>
  <si>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</si>
  <si>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</si>
  <si>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</si>
  <si>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</si>
  <si>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</si>
  <si>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</si>
  <si>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</si>
  <si>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</si>
  <si>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</si>
  <si>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</si>
  <si>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</si>
  <si>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</si>
  <si>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</si>
  <si>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</si>
  <si>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</si>
  <si>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</si>
  <si>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</si>
  <si>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</si>
  <si>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</si>
  <si>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</si>
  <si>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</si>
  <si>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</si>
  <si>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</si>
  <si>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</si>
  <si>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</si>
  <si>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</si>
  <si>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</si>
  <si>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</si>
  <si>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</si>
  <si>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</si>
  <si>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</si>
  <si>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</si>
  <si>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</si>
  <si>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</si>
  <si>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</si>
  <si>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</si>
  <si>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</si>
  <si>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</si>
  <si>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</si>
  <si>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</si>
  <si>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</si>
  <si>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</si>
  <si>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</si>
  <si>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</si>
  <si>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</si>
  <si>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</si>
  <si>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</si>
  <si>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</si>
  <si>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</si>
  <si>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</si>
  <si>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</si>
  <si>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</si>
  <si>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</si>
  <si>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</si>
  <si>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</si>
  <si>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</si>
  <si>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</si>
  <si>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</si>
  <si>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</si>
  <si>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</si>
  <si>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</si>
  <si>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</si>
  <si>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</si>
  <si>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</si>
  <si>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</si>
  <si>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</si>
  <si>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</si>
  <si>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</si>
  <si>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</si>
  <si>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</si>
  <si>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</si>
  <si>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</si>
  <si>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</si>
  <si>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</si>
  <si>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</si>
  <si>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</si>
  <si>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</si>
  <si>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</si>
  <si>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</si>
  <si>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</si>
  <si>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</si>
  <si>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</si>
  <si>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</si>
  <si>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</si>
  <si>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</si>
  <si>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</si>
  <si>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</si>
  <si>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</si>
  <si>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</si>
  <si>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</si>
  <si>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</si>
  <si>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</si>
  <si>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</si>
  <si>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</si>
  <si>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</si>
  <si>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</si>
  <si>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</si>
  <si>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</si>
  <si>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</si>
  <si>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</si>
  <si>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</si>
  <si>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</si>
  <si>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</si>
  <si>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</si>
  <si>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</si>
  <si>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</si>
  <si>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</si>
  <si>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</si>
  <si>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</si>
  <si>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</si>
  <si>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</si>
  <si>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</si>
  <si>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</si>
  <si>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</si>
  <si>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</si>
  <si>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</si>
  <si>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</si>
  <si>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</si>
  <si>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</si>
  <si>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</si>
  <si>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</si>
  <si>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</si>
  <si>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</si>
  <si>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</si>
  <si>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</si>
  <si>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</si>
  <si>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</si>
  <si>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</si>
  <si>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</si>
  <si>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</si>
  <si>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</si>
  <si>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</si>
  <si>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</si>
  <si>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</si>
  <si>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</si>
  <si>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</si>
  <si>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</si>
  <si>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</si>
  <si>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</si>
  <si>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</si>
  <si>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</si>
  <si>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</si>
  <si>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</si>
  <si>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</si>
  <si>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</si>
  <si>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</si>
  <si>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</si>
  <si>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</si>
  <si>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</si>
  <si>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</si>
  <si>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</si>
  <si>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</si>
  <si>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</si>
  <si>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</si>
  <si>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</si>
  <si>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</si>
  <si>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</si>
  <si>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</si>
  <si>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</si>
  <si>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</si>
  <si>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</si>
  <si>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</si>
  <si>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</si>
  <si>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</si>
  <si>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</si>
  <si>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</si>
  <si>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</si>
  <si>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</si>
  <si>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</si>
  <si>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</si>
  <si>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</si>
  <si>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</si>
  <si>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</si>
  <si>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</si>
  <si>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</si>
  <si>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</si>
  <si>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</si>
  <si>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</si>
  <si>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</si>
  <si>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</si>
  <si>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</si>
  <si>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</si>
  <si>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</si>
  <si>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</si>
  <si>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</si>
  <si>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</si>
  <si>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</si>
  <si>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</si>
  <si>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</si>
  <si>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</si>
  <si>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</si>
  <si>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</si>
  <si>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</si>
  <si>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</si>
  <si>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</si>
  <si>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</si>
  <si>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</si>
  <si>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</si>
  <si>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</si>
  <si>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</si>
  <si>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</si>
  <si>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</si>
  <si>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</si>
  <si>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</si>
  <si>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</si>
  <si>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</si>
  <si>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</si>
  <si>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</si>
  <si>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</si>
  <si>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</si>
  <si>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</si>
  <si>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</si>
  <si>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</si>
  <si>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</si>
  <si>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</si>
  <si>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</si>
  <si>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</si>
  <si>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</si>
  <si>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</si>
  <si>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</si>
  <si>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</si>
  <si>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</si>
  <si>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</si>
  <si>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</si>
  <si>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</si>
  <si>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</si>
  <si>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</si>
  <si>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</si>
  <si>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</si>
  <si>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</si>
  <si>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</si>
  <si>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</si>
  <si>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</si>
  <si>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</si>
  <si>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</si>
  <si>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</si>
  <si>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</si>
  <si>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</si>
  <si>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</si>
  <si>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</si>
  <si>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</si>
  <si>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</si>
  <si>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</si>
  <si>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</si>
  <si>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</si>
  <si>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</si>
  <si>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</si>
  <si>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</si>
  <si>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</si>
  <si>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</si>
  <si>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</si>
  <si>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</si>
  <si>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</si>
  <si>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</si>
  <si>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</si>
  <si>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</si>
  <si>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</si>
  <si>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</si>
  <si>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</si>
  <si>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</si>
  <si>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</si>
  <si>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</si>
  <si>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</si>
  <si>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</si>
  <si>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</si>
  <si>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</si>
  <si>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</si>
  <si>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</si>
  <si>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</si>
  <si>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</si>
  <si>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</si>
  <si>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</si>
  <si>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</si>
  <si>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</si>
  <si>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</si>
  <si>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</si>
  <si>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</si>
  <si>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</si>
  <si>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</si>
  <si>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</si>
  <si>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</si>
  <si>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</si>
  <si>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</si>
  <si>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</si>
  <si>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</si>
  <si>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</si>
  <si>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</si>
  <si>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</si>
  <si>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</si>
  <si>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</si>
  <si>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</si>
  <si>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</si>
  <si>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</si>
  <si>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</si>
  <si>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</si>
  <si>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</si>
  <si>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</si>
  <si>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</si>
  <si>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</si>
  <si>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</si>
  <si>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</si>
  <si>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</si>
  <si>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</si>
  <si>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</si>
  <si>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</si>
  <si>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</si>
  <si>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</si>
  <si>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</si>
  <si>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</si>
  <si>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</si>
  <si>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</si>
  <si>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</si>
  <si>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</si>
  <si>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</si>
  <si>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</si>
  <si>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</si>
  <si>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</si>
  <si>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</si>
  <si>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</si>
  <si>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</si>
  <si>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</si>
  <si>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</si>
  <si>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</si>
  <si>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</si>
  <si>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</si>
  <si>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</si>
  <si>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</si>
  <si>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</si>
  <si>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</si>
  <si>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</si>
  <si>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</si>
  <si>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</si>
  <si>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</si>
  <si>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</si>
  <si>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</si>
  <si>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</si>
  <si>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</si>
  <si>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</si>
  <si>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</si>
  <si>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</si>
  <si>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</si>
  <si>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</si>
  <si>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</si>
  <si>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</si>
  <si>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</si>
  <si>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</si>
  <si>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</si>
  <si>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</si>
  <si>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</si>
  <si>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</si>
  <si>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</si>
  <si>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</si>
  <si>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</si>
  <si>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</si>
  <si>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</si>
  <si>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</si>
  <si>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</si>
  <si>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</si>
  <si>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</si>
  <si>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</si>
  <si>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</si>
  <si>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</si>
  <si>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</si>
  <si>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</si>
  <si>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</si>
  <si>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</si>
  <si>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</si>
  <si>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</si>
  <si>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</si>
  <si>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</si>
  <si>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</si>
  <si>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</si>
  <si>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</si>
  <si>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</si>
  <si>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</si>
  <si>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</si>
  <si>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</si>
  <si>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</si>
  <si>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</si>
  <si>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</si>
  <si>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</si>
  <si>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</si>
  <si>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</si>
  <si>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</si>
  <si>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</si>
  <si>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</si>
  <si>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</si>
  <si>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</si>
  <si>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</si>
  <si>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</si>
  <si>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</si>
  <si>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</si>
  <si>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</si>
  <si>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</si>
  <si>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</si>
  <si>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</si>
  <si>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</si>
  <si>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</si>
  <si>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</si>
  <si>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</si>
  <si>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</si>
  <si>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</si>
  <si>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</si>
  <si>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</si>
  <si>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</si>
  <si>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</si>
  <si>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</si>
  <si>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</si>
  <si>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</si>
  <si>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</si>
  <si>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</si>
  <si>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</si>
  <si>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</si>
  <si>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</si>
  <si>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</si>
  <si>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</si>
  <si>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</si>
  <si>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</si>
  <si>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</si>
  <si>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</si>
  <si>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</si>
  <si>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</si>
  <si>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</si>
  <si>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</si>
  <si>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</si>
  <si>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</si>
  <si>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</si>
  <si>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</si>
  <si>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</si>
  <si>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</si>
  <si>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</si>
  <si>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</si>
  <si>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</si>
  <si>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</si>
  <si>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</si>
  <si>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</si>
  <si>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</si>
  <si>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</si>
  <si>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</si>
  <si>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</si>
  <si>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</si>
  <si>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</si>
  <si>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</si>
  <si>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</si>
  <si>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</si>
  <si>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</si>
  <si>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</si>
  <si>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</si>
  <si>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</si>
  <si>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</si>
  <si>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</si>
  <si>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</si>
  <si>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</si>
  <si>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</si>
  <si>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</si>
  <si>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</si>
  <si>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</si>
  <si>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</si>
  <si>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</si>
  <si>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</si>
  <si>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</si>
  <si>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</si>
  <si>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</si>
  <si>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</si>
  <si>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</si>
  <si>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</si>
  <si>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</si>
  <si>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</si>
  <si>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</si>
  <si>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</si>
  <si>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</si>
  <si>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</si>
  <si>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</si>
  <si>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</si>
  <si>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</si>
  <si>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</si>
  <si>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</si>
  <si>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</si>
  <si>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</si>
  <si>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</si>
  <si>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</si>
  <si>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</si>
  <si>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</si>
  <si>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</si>
  <si>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</si>
  <si>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</si>
  <si>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</si>
  <si>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</si>
  <si>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</si>
  <si>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</si>
  <si>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</si>
  <si>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</si>
  <si>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</si>
  <si>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</si>
  <si>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</si>
  <si>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</si>
  <si>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</si>
  <si>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</si>
  <si>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</si>
  <si>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</si>
  <si>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</si>
  <si>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</si>
  <si>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</si>
  <si>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</si>
  <si>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</si>
  <si>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</si>
  <si>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</si>
  <si>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</si>
  <si>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</si>
  <si>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</si>
  <si>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</si>
  <si>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</si>
  <si>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</si>
  <si>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</si>
  <si>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</si>
  <si>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</si>
  <si>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</si>
  <si>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</si>
  <si>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</si>
  <si>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</si>
  <si>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</si>
  <si>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</si>
  <si>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</si>
  <si>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</si>
  <si>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</si>
  <si>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</si>
  <si>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</si>
  <si>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</si>
  <si>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</si>
  <si>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</si>
  <si>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</si>
  <si>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</si>
  <si>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</si>
  <si>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</si>
  <si>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</si>
  <si>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</si>
  <si>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</si>
  <si>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</si>
  <si>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</si>
  <si>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</si>
  <si>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</si>
  <si>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</si>
  <si>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</si>
  <si>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</si>
  <si>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</si>
  <si>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</si>
  <si>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</si>
  <si>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</si>
  <si>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</si>
  <si>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</si>
  <si>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</si>
  <si>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</si>
  <si>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</si>
  <si>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</si>
  <si>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</si>
  <si>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</si>
  <si>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</si>
  <si>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</si>
  <si>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</si>
  <si>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</si>
  <si>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</si>
  <si>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</si>
  <si>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</si>
  <si>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</si>
  <si>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</si>
  <si>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</si>
  <si>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</si>
  <si>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</si>
  <si>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</si>
  <si>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</si>
  <si>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</si>
  <si>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</si>
  <si>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</si>
  <si>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</si>
  <si>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</si>
  <si>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</si>
  <si>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</si>
  <si>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</si>
  <si>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</si>
  <si>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</si>
  <si>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</si>
  <si>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</si>
  <si>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</si>
  <si>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</si>
  <si>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</si>
  <si>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</si>
  <si>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</si>
  <si>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</si>
  <si>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</si>
  <si>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</si>
  <si>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</si>
  <si>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</si>
  <si>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</si>
  <si>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</si>
  <si>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</si>
  <si>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</si>
  <si>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</si>
  <si>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</si>
  <si>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</si>
  <si>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</si>
  <si>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</si>
  <si>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</si>
  <si>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</si>
  <si>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</si>
  <si>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</si>
  <si>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</si>
  <si>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</si>
  <si>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</si>
  <si>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</si>
  <si>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</si>
  <si>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</si>
  <si>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</si>
  <si>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</si>
  <si>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</si>
  <si>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</si>
  <si>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</si>
  <si>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</si>
  <si>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</si>
  <si>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</si>
  <si>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</si>
  <si>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</si>
  <si>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</si>
  <si>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</si>
  <si>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</si>
  <si>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</si>
  <si>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</si>
  <si>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</si>
  <si>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</si>
  <si>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</si>
  <si>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</si>
  <si>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</si>
  <si>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</si>
  <si>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</si>
  <si>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</si>
  <si>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</si>
  <si>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</si>
  <si>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</si>
  <si>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</si>
  <si>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</si>
  <si>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</si>
  <si>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</si>
  <si>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</si>
  <si>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</si>
  <si>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</si>
  <si>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</si>
  <si>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</si>
  <si>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</si>
  <si>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</si>
  <si>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</si>
  <si>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</si>
  <si>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</si>
  <si>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</si>
  <si>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</si>
  <si>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</si>
  <si>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</si>
  <si>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</si>
  <si>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</si>
  <si>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</si>
  <si>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</si>
  <si>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</si>
  <si>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</si>
  <si>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</si>
  <si>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</si>
  <si>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</si>
  <si>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</si>
  <si>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</si>
  <si>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</si>
  <si>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</si>
  <si>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</si>
  <si>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</si>
  <si>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</si>
  <si>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</si>
  <si>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</si>
  <si>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</si>
  <si>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</si>
  <si>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</si>
  <si>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</si>
  <si>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</si>
  <si>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</si>
  <si>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</si>
  <si>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</si>
  <si>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</si>
  <si>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</si>
  <si>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</si>
  <si>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</si>
  <si>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</si>
  <si>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</si>
  <si>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</si>
  <si>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</si>
  <si>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</si>
  <si>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</si>
  <si>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</si>
  <si>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</si>
  <si>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</si>
  <si>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</si>
  <si>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</si>
  <si>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</si>
  <si>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</si>
  <si>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</si>
  <si>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</si>
  <si>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</si>
  <si>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</si>
  <si>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</si>
  <si>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</si>
  <si>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</si>
  <si>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</si>
  <si>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</si>
  <si>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</si>
  <si>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</si>
  <si>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</si>
  <si>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</si>
  <si>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</si>
  <si>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</si>
  <si>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</si>
  <si>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</si>
  <si>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</si>
  <si>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</si>
  <si>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</si>
  <si>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</si>
  <si>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</si>
  <si>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</si>
  <si>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</si>
  <si>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</si>
  <si>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</si>
  <si>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</si>
  <si>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</si>
  <si>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</si>
  <si>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</si>
  <si>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</si>
  <si>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</si>
  <si>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</si>
  <si>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</si>
  <si>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</si>
  <si>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</si>
  <si>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</si>
  <si>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</si>
  <si>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</si>
  <si>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</si>
  <si>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</si>
  <si>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</si>
  <si>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</si>
  <si>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</si>
  <si>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</si>
  <si>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</si>
  <si>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</si>
  <si>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</si>
  <si>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</si>
  <si>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</si>
  <si>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</si>
  <si>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</si>
  <si>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</si>
  <si>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</si>
  <si>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</si>
  <si>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</si>
  <si>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</si>
  <si>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</si>
  <si>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</si>
  <si>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</si>
  <si>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</si>
  <si>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</si>
  <si>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</si>
  <si>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</si>
  <si>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</si>
  <si>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</si>
  <si>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</si>
  <si>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</si>
  <si>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</si>
  <si>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</si>
  <si>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</si>
  <si>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</si>
  <si>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</si>
  <si>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</si>
  <si>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</si>
  <si>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</si>
  <si>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</si>
  <si>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</si>
  <si>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</si>
  <si>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</si>
  <si>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</si>
  <si>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</si>
  <si>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</si>
  <si>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</si>
  <si>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</si>
  <si>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</si>
  <si>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</si>
  <si>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</si>
  <si>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</si>
  <si>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</si>
  <si>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</si>
  <si>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</si>
  <si>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</si>
  <si>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</si>
  <si>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</si>
  <si>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</si>
  <si>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</si>
  <si>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</si>
  <si>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</si>
  <si>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</si>
  <si>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</si>
  <si>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</si>
  <si>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</si>
  <si>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</si>
  <si>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</si>
  <si>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</si>
  <si>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</si>
  <si>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</si>
  <si>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</si>
  <si>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</si>
  <si>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</si>
  <si>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</si>
  <si>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</si>
  <si>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</si>
  <si>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</si>
  <si>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</si>
  <si>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</si>
  <si>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</si>
  <si>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</si>
  <si>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</si>
  <si>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</si>
  <si>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</si>
  <si>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</si>
  <si>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</si>
  <si>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</si>
  <si>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</si>
  <si>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</si>
  <si>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</si>
  <si>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</si>
  <si>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</si>
  <si>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</si>
  <si>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</si>
  <si>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</si>
  <si>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</si>
  <si>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</si>
  <si>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</si>
  <si>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</si>
  <si>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</si>
  <si>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</si>
  <si>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</si>
  <si>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</si>
  <si>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</si>
  <si>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</si>
  <si>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</si>
  <si>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</si>
  <si>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</si>
  <si>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</si>
  <si>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</si>
  <si>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</si>
  <si>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</si>
  <si>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</si>
  <si>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</si>
  <si>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</si>
  <si>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</si>
  <si>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</si>
  <si>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</si>
  <si>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</si>
  <si>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</si>
  <si>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</si>
  <si>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</si>
  <si>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</si>
  <si>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</si>
  <si>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</si>
  <si>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</si>
  <si>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</si>
  <si>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</si>
  <si>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</si>
  <si>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</si>
  <si>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</si>
  <si>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</si>
  <si>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</si>
  <si>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</si>
  <si>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</si>
  <si>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</si>
  <si>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</si>
  <si>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</si>
  <si>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</si>
  <si>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</si>
  <si>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</si>
  <si>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</si>
  <si>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</si>
  <si>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</si>
  <si>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</si>
  <si>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</si>
  <si>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</si>
  <si>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</si>
  <si>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</si>
  <si>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</si>
  <si>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</si>
  <si>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</si>
  <si>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</si>
  <si>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</si>
  <si>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</si>
  <si>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</si>
  <si>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</si>
  <si>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</si>
  <si>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</si>
  <si>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</si>
  <si>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</si>
  <si>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</si>
  <si>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</si>
  <si>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</si>
  <si>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</si>
  <si>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</si>
  <si>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</si>
  <si>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</si>
  <si>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</si>
  <si>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</si>
  <si>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</si>
  <si>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</si>
  <si>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</si>
  <si>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</si>
  <si>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</si>
  <si>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</si>
  <si>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</si>
  <si>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</si>
  <si>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</si>
  <si>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</si>
  <si>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</si>
  <si>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</si>
  <si>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</si>
  <si>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</si>
  <si>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</si>
  <si>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</si>
  <si>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</si>
  <si>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</si>
  <si>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</si>
  <si>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</si>
  <si>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</si>
  <si>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</si>
  <si>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</si>
  <si>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</si>
  <si>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</si>
  <si>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</si>
  <si>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</si>
  <si>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</si>
  <si>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</si>
  <si>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</si>
  <si>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</si>
  <si>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</si>
  <si>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</si>
  <si>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</si>
  <si>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</si>
  <si>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</si>
  <si>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</si>
  <si>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</si>
  <si>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</si>
  <si>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</si>
  <si>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</si>
  <si>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</si>
  <si>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</si>
  <si>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</si>
  <si>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</si>
  <si>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</si>
  <si>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</si>
  <si>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</si>
  <si>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</si>
  <si>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</si>
  <si>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</si>
  <si>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</si>
  <si>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</si>
  <si>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</si>
  <si>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</si>
  <si>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</si>
  <si>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</si>
  <si>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</si>
  <si>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</si>
  <si>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</si>
  <si>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</si>
  <si>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</si>
  <si>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</si>
  <si>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</si>
  <si>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</si>
  <si>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</si>
  <si>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</si>
  <si>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</si>
  <si>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</si>
  <si>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</si>
  <si>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</si>
  <si>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</si>
  <si>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</si>
  <si>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</si>
  <si>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</si>
  <si>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</si>
  <si>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</si>
  <si>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</si>
  <si>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</si>
  <si>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</si>
  <si>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</si>
  <si>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</si>
  <si>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</si>
  <si>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</si>
  <si>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</si>
  <si>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</si>
  <si>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</si>
  <si>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</si>
  <si>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</si>
  <si>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</si>
  <si>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</si>
  <si>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</si>
  <si>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</si>
  <si>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</si>
  <si>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</si>
  <si>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</si>
  <si>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</si>
  <si>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</si>
  <si>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</si>
  <si>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</si>
  <si>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</si>
  <si>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</si>
  <si>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</si>
  <si>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</si>
  <si>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</si>
  <si>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</si>
  <si>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</si>
  <si>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</si>
  <si>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</si>
  <si>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</si>
  <si>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</si>
  <si>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</si>
  <si>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</si>
  <si>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</si>
  <si>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</si>
  <si>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</si>
  <si>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</si>
  <si>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</si>
  <si>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</si>
  <si>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</si>
  <si>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</si>
  <si>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</si>
  <si>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</si>
  <si>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</si>
  <si>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</si>
  <si>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</si>
  <si>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</si>
  <si>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</si>
  <si>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</si>
  <si>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</si>
  <si>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</si>
  <si>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</si>
  <si>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</si>
  <si>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</si>
  <si>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</si>
  <si>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</si>
  <si>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</si>
  <si>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</si>
  <si>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</si>
  <si>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</si>
  <si>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</si>
  <si>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</si>
  <si>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</si>
  <si>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</si>
  <si>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</si>
  <si>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</si>
  <si>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</si>
  <si>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</si>
  <si>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</si>
  <si>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</si>
  <si>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</si>
  <si>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</si>
  <si>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</si>
  <si>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</si>
  <si>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</si>
  <si>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</si>
  <si>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</si>
  <si>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</si>
  <si>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</si>
  <si>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</si>
  <si>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</si>
  <si>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</si>
  <si>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</si>
  <si>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</si>
  <si>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</si>
  <si>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</si>
  <si>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</si>
  <si>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</si>
  <si>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</si>
  <si>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</si>
  <si>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</si>
  <si>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</si>
  <si>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</si>
  <si>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</si>
  <si>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</si>
  <si>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</si>
  <si>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</si>
  <si>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</si>
  <si>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</si>
  <si>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</si>
  <si>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</si>
  <si>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</si>
  <si>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</si>
  <si>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</si>
  <si>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</si>
  <si>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</si>
  <si>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</si>
  <si>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</si>
  <si>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</si>
  <si>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</si>
  <si>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</si>
  <si>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</si>
  <si>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</si>
  <si>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</si>
  <si>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</si>
  <si>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</si>
  <si>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</si>
  <si>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</si>
  <si>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</si>
  <si>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</si>
  <si>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</si>
  <si>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</si>
  <si>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</si>
  <si>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</si>
  <si>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</si>
  <si>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</si>
  <si>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</si>
  <si>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</si>
  <si>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</si>
  <si>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</si>
  <si>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</si>
  <si>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</si>
  <si>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</si>
  <si>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</si>
  <si>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</si>
  <si>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</si>
  <si>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</si>
  <si>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</si>
  <si>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</si>
  <si>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</si>
  <si>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</si>
  <si>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</si>
  <si>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</si>
  <si>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</si>
  <si>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</si>
  <si>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</si>
  <si>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</si>
  <si>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</si>
  <si>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</si>
  <si>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</si>
  <si>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</si>
  <si>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</si>
  <si>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</si>
  <si>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</si>
  <si>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</si>
  <si>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</si>
  <si>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</si>
  <si>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</si>
  <si>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</si>
  <si>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</si>
  <si>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</si>
  <si>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</si>
  <si>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</si>
  <si>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</si>
  <si>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</si>
  <si>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</si>
  <si>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</si>
  <si>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</si>
  <si>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</si>
  <si>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</si>
  <si>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</si>
  <si>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</si>
  <si>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</si>
  <si>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</si>
  <si>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</si>
  <si>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</si>
  <si>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</si>
  <si>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</si>
  <si>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</si>
  <si>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</si>
  <si>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</si>
  <si>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</si>
  <si>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</si>
  <si>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</si>
  <si>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</si>
  <si>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</si>
  <si>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</si>
  <si>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</si>
  <si>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</si>
  <si>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</si>
  <si>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</si>
  <si>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</si>
  <si>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</si>
  <si>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</si>
  <si>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</si>
  <si>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</si>
  <si>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</si>
  <si>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</si>
  <si>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</si>
  <si>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</si>
  <si>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</si>
  <si>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</si>
  <si>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</si>
  <si>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</si>
  <si>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</si>
  <si>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</si>
  <si>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</si>
  <si>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</si>
  <si>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</si>
  <si>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</si>
  <si>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</si>
  <si>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</si>
  <si>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</si>
  <si>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</si>
  <si>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</si>
  <si>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</si>
  <si>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</si>
  <si>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</si>
  <si>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</si>
  <si>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</si>
  <si>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</si>
  <si>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</si>
  <si>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</si>
  <si>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</si>
  <si>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</si>
  <si>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</si>
  <si>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</si>
  <si>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</si>
  <si>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</si>
  <si>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</si>
  <si>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</si>
  <si>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</si>
  <si>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</si>
  <si>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</si>
  <si>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</si>
  <si>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</si>
  <si>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</si>
  <si>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</si>
  <si>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</si>
  <si>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</si>
  <si>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</si>
  <si>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</si>
  <si>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</si>
  <si>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</si>
  <si>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</si>
  <si>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</si>
  <si>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</si>
  <si>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</si>
  <si>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</si>
  <si>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</si>
  <si>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</si>
  <si>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</si>
  <si>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</si>
  <si>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</si>
  <si>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</si>
  <si>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</si>
  <si>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</si>
  <si>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</si>
  <si>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</si>
  <si>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</si>
  <si>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</si>
  <si>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</si>
  <si>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</si>
  <si>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</si>
  <si>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</si>
  <si>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</si>
  <si>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</si>
  <si>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</si>
  <si>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</si>
  <si>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</si>
  <si>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</si>
  <si>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</si>
  <si>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</si>
  <si>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</si>
  <si>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</si>
  <si>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</si>
  <si>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</si>
  <si>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</si>
  <si>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</si>
  <si>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</si>
  <si>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</si>
  <si>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</si>
  <si>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</si>
  <si>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</si>
  <si>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</si>
  <si>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</si>
  <si>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</si>
  <si>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</si>
  <si>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</si>
  <si>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</si>
  <si>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</si>
  <si>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</si>
  <si>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</si>
  <si>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</si>
  <si>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</si>
  <si>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</si>
  <si>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</si>
  <si>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</si>
  <si>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</si>
  <si>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</si>
  <si>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</si>
  <si>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</si>
  <si>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</si>
  <si>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</si>
  <si>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</si>
  <si>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</si>
  <si>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</si>
  <si>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</si>
  <si>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</si>
  <si>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</si>
  <si>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</si>
  <si>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</si>
  <si>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</si>
  <si>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</si>
  <si>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</si>
  <si>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</si>
  <si>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</si>
  <si>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</si>
  <si>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</si>
  <si>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</si>
  <si>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</si>
  <si>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</si>
  <si>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</si>
  <si>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</si>
  <si>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</si>
  <si>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</si>
  <si>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</si>
  <si>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</si>
  <si>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</si>
  <si>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</si>
  <si>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</si>
  <si>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</si>
  <si>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</si>
  <si>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</si>
  <si>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</si>
  <si>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</si>
  <si>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</si>
  <si>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</si>
  <si>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</si>
  <si>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</si>
  <si>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</si>
  <si>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</si>
  <si>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</si>
  <si>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</si>
  <si>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</si>
  <si>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</si>
  <si>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</si>
  <si>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</si>
  <si>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</si>
  <si>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</si>
  <si>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</si>
  <si>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</si>
  <si>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</si>
  <si>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</si>
  <si>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</si>
  <si>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</si>
  <si>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</si>
  <si>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</si>
  <si>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</si>
  <si>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</si>
  <si>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</si>
  <si>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</si>
  <si>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</si>
  <si>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</si>
  <si>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</si>
  <si>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</si>
  <si>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</si>
  <si>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</si>
  <si>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</si>
  <si>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</si>
  <si>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</si>
  <si>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</si>
  <si>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</si>
  <si>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</si>
  <si>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</si>
  <si>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</si>
  <si>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</si>
  <si>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</si>
  <si>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</si>
  <si>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</si>
  <si>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</si>
  <si>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</si>
  <si>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</si>
  <si>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</si>
  <si>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</si>
  <si>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</si>
  <si>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</si>
  <si>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</si>
  <si>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</si>
  <si>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</si>
  <si>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</si>
  <si>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</si>
  <si>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</si>
  <si>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</si>
  <si>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</si>
  <si>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</si>
  <si>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</si>
  <si>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</si>
  <si>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</si>
  <si>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</si>
  <si>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</si>
  <si>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</si>
  <si>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</si>
  <si>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</si>
  <si>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</si>
  <si>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</si>
  <si>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</si>
  <si>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</si>
  <si>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</si>
  <si>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</si>
  <si>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</si>
  <si>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</si>
  <si>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</si>
  <si>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</si>
  <si>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</si>
  <si>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</si>
  <si>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</si>
  <si>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</si>
  <si>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</si>
  <si>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</si>
  <si>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</si>
  <si>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</si>
  <si>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</si>
  <si>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</si>
  <si>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</si>
  <si>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</si>
  <si>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</si>
  <si>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</si>
  <si>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</si>
  <si>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</si>
  <si>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</si>
  <si>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</si>
  <si>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</si>
  <si>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</si>
  <si>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</si>
  <si>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</si>
  <si>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</si>
  <si>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</si>
  <si>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</si>
  <si>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</si>
  <si>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</si>
  <si>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</si>
  <si>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</si>
  <si>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</si>
  <si>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</si>
  <si>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</si>
  <si>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</si>
  <si>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</si>
  <si>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</si>
  <si>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</si>
  <si>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</si>
  <si>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</si>
  <si>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</si>
  <si>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</si>
  <si>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</si>
  <si>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</si>
  <si>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</si>
  <si>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</si>
  <si>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</si>
  <si>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</si>
  <si>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</si>
  <si>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</si>
  <si>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</si>
  <si>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</si>
  <si>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</si>
  <si>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</si>
  <si>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</si>
  <si>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</si>
  <si>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</si>
  <si>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</si>
  <si>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</si>
  <si>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</si>
  <si>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</si>
  <si>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</si>
  <si>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</si>
  <si>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</si>
  <si>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</si>
  <si>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</si>
  <si>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</si>
  <si>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</si>
  <si>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</si>
  <si>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</si>
  <si>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</si>
  <si>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</si>
  <si>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</si>
  <si>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</si>
  <si>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</si>
  <si>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</si>
  <si>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</si>
  <si>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</si>
  <si>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</si>
  <si>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</si>
  <si>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</si>
  <si>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</si>
  <si>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</si>
  <si>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</si>
  <si>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</si>
  <si>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</si>
  <si>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</si>
  <si>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</si>
  <si>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</si>
  <si>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</si>
  <si>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</si>
  <si>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</si>
  <si>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</si>
  <si>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</si>
  <si>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</si>
  <si>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</si>
  <si>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</si>
  <si>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</si>
  <si>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</si>
  <si>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</si>
  <si>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</si>
  <si>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</si>
  <si>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</si>
  <si>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</si>
  <si>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</si>
  <si>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</si>
  <si>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</si>
  <si>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</si>
  <si>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</si>
  <si>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</si>
  <si>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</si>
  <si>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</si>
  <si>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</si>
  <si>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</si>
  <si>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</si>
  <si>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</si>
  <si>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</si>
  <si>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</si>
  <si>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</si>
  <si>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</si>
  <si>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</si>
  <si>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</si>
  <si>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</si>
  <si>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</si>
  <si>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</si>
  <si>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</si>
  <si>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</si>
  <si>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</si>
  <si>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</si>
  <si>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</si>
  <si>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</si>
  <si>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</si>
  <si>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</si>
  <si>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</si>
  <si>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</si>
  <si>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</si>
  <si>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</si>
  <si>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</si>
  <si>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</si>
  <si>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</si>
  <si>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</si>
  <si>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</si>
  <si>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</si>
  <si>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</si>
  <si>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</si>
  <si>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</si>
  <si>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</si>
  <si>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</si>
  <si>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</si>
  <si>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</si>
  <si>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</si>
  <si>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</si>
  <si>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</si>
  <si>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</si>
  <si>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</si>
  <si>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</si>
  <si>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</si>
  <si>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</si>
  <si>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</si>
  <si>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</si>
  <si>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</si>
  <si>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</si>
  <si>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</si>
  <si>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</si>
  <si>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</si>
  <si>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</si>
  <si>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</si>
  <si>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</si>
  <si>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</si>
  <si>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</si>
  <si>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</si>
  <si>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</si>
  <si>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</si>
  <si>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</si>
  <si>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</si>
  <si>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</si>
  <si>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</si>
  <si>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</si>
  <si>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</si>
  <si>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</si>
  <si>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</si>
  <si>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</si>
  <si>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</si>
  <si>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</si>
  <si>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</si>
  <si>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</si>
  <si>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</si>
  <si>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</si>
  <si>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</si>
  <si>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</si>
  <si>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</si>
  <si>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</si>
  <si>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</si>
  <si>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</si>
  <si>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</si>
  <si>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</si>
  <si>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</si>
  <si>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</si>
  <si>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</si>
  <si>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</si>
  <si>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</si>
  <si>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</si>
  <si>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</si>
  <si>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</si>
  <si>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</si>
  <si>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</si>
  <si>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</si>
  <si>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</si>
  <si>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</si>
  <si>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</si>
  <si>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</si>
  <si>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</si>
  <si>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</si>
  <si>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</si>
  <si>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</si>
  <si>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</si>
  <si>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</si>
  <si>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</si>
  <si>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</si>
  <si>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</si>
  <si>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</si>
  <si>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</si>
  <si>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</si>
  <si>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</si>
  <si>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</si>
  <si>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</si>
  <si>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</si>
  <si>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</si>
  <si>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</si>
  <si>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</si>
  <si>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</si>
  <si>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</si>
  <si>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</si>
  <si>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</si>
  <si>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</si>
  <si>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</si>
  <si>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</si>
  <si>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</si>
  <si>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</si>
  <si>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</si>
  <si>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</si>
  <si>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</si>
  <si>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</si>
  <si>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</si>
  <si>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</si>
  <si>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</si>
  <si>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</si>
  <si>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</si>
  <si>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</si>
  <si>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</si>
  <si>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</si>
  <si>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</si>
  <si>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</si>
  <si>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</si>
  <si>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</si>
  <si>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</si>
  <si>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</si>
  <si>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</si>
  <si>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</si>
  <si>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</si>
  <si>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</si>
  <si>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</si>
  <si>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</si>
  <si>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</si>
  <si>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</si>
  <si>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</si>
  <si>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</si>
  <si>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</si>
  <si>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</si>
  <si>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</si>
  <si>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</si>
  <si>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</si>
  <si>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</si>
  <si>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</si>
  <si>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</si>
  <si>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</si>
  <si>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</si>
  <si>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</si>
  <si>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</si>
  <si>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</si>
  <si>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</si>
  <si>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</si>
  <si>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</si>
  <si>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</si>
  <si>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</si>
  <si>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</si>
  <si>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</si>
  <si>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</si>
  <si>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</si>
  <si>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</si>
  <si>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</si>
  <si>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</si>
  <si>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</si>
  <si>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</si>
  <si>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</si>
  <si>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</si>
  <si>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</si>
  <si>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</si>
  <si>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</si>
  <si>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</si>
  <si>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</si>
  <si>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</si>
  <si>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</si>
  <si>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</si>
  <si>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</si>
  <si>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</si>
  <si>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</si>
  <si>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</si>
  <si>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</si>
  <si>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</si>
  <si>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</si>
  <si>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</si>
  <si>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</si>
  <si>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</si>
  <si>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</si>
  <si>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</si>
  <si>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</si>
  <si>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</si>
  <si>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</si>
  <si>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</si>
  <si>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</si>
  <si>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</si>
  <si>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</si>
  <si>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</si>
  <si>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</si>
  <si>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</si>
  <si>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</si>
  <si>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</si>
  <si>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</si>
  <si>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</si>
  <si>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</si>
  <si>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</si>
  <si>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</si>
  <si>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</si>
  <si>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</si>
  <si>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</si>
  <si>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</si>
  <si>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</si>
  <si>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</si>
  <si>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</si>
  <si>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</si>
  <si>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</si>
  <si>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</si>
  <si>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</si>
  <si>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</si>
  <si>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</si>
  <si>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</si>
  <si>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</si>
  <si>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</si>
  <si>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</si>
  <si>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</si>
  <si>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</si>
  <si>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</si>
  <si>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</si>
  <si>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</si>
  <si>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</si>
  <si>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</si>
  <si>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</si>
  <si>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</si>
  <si>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</si>
  <si>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</si>
  <si>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</si>
  <si>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</si>
  <si>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</si>
  <si>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</si>
  <si>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</si>
  <si>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</si>
  <si>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</si>
  <si>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</si>
  <si>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</si>
  <si>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</si>
  <si>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</si>
  <si>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</si>
  <si>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</si>
  <si>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</si>
  <si>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</si>
  <si>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</si>
  <si>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</si>
  <si>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</si>
  <si>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</si>
  <si>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</si>
  <si>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</si>
  <si>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</si>
  <si>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</si>
  <si>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</si>
  <si>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</si>
  <si>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</si>
  <si>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</si>
  <si>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</si>
  <si>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</si>
  <si>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</si>
  <si>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</si>
  <si>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</si>
  <si>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</si>
  <si>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</si>
  <si>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</si>
  <si>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</si>
  <si>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</si>
  <si>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</si>
  <si>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</si>
  <si>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</si>
  <si>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</si>
  <si>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</si>
  <si>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</si>
  <si>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</si>
  <si>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</si>
  <si>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</si>
  <si>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</si>
  <si>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</si>
  <si>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</si>
  <si>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</si>
  <si>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</si>
  <si>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</si>
  <si>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</si>
  <si>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</si>
  <si>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</si>
  <si>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</si>
  <si>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</si>
  <si>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</si>
  <si>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</si>
  <si>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</si>
  <si>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</si>
  <si>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</si>
  <si>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</si>
  <si>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</si>
  <si>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</si>
  <si>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</si>
  <si>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</si>
  <si>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</si>
  <si>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</si>
  <si>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</si>
  <si>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</si>
  <si>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</si>
  <si>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</si>
  <si>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</si>
  <si>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</si>
  <si>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</si>
  <si>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</si>
  <si>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</si>
  <si>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</si>
  <si>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</si>
  <si>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</si>
  <si>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</si>
  <si>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</si>
  <si>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</si>
  <si>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</si>
  <si>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</si>
  <si>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</si>
  <si>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</si>
  <si>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</si>
  <si>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</si>
  <si>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</si>
  <si>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</si>
  <si>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</si>
  <si>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</si>
  <si>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</si>
  <si>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</si>
  <si>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</si>
  <si>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</si>
  <si>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</si>
  <si>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</si>
  <si>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</si>
  <si>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</si>
  <si>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</si>
  <si>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</si>
  <si>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</si>
  <si>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</si>
  <si>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</si>
  <si>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</si>
  <si>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</si>
  <si>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</si>
  <si>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</si>
  <si>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</si>
  <si>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</si>
  <si>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</si>
  <si>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</si>
  <si>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</si>
  <si>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</si>
  <si>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</si>
  <si>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</si>
  <si>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</si>
  <si>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</si>
  <si>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</si>
  <si>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</si>
  <si>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</si>
  <si>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</si>
  <si>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</si>
  <si>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</si>
  <si>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</si>
  <si>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</si>
  <si>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</si>
  <si>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</si>
  <si>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</si>
  <si>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</si>
  <si>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</si>
  <si>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</si>
  <si>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</si>
  <si>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</si>
  <si>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</si>
  <si>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</si>
  <si>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</si>
  <si>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</si>
  <si>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</si>
  <si>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</si>
  <si>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</si>
  <si>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</si>
  <si>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</si>
  <si>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</si>
  <si>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</si>
  <si>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</si>
  <si>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</si>
  <si>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</si>
  <si>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</si>
  <si>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</si>
  <si>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</si>
  <si>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</si>
  <si>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</si>
  <si>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</si>
  <si>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</si>
  <si>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</si>
  <si>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</si>
  <si>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</si>
  <si>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</si>
  <si>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</si>
  <si>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</si>
  <si>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</si>
  <si>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</si>
  <si>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</si>
  <si>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</si>
  <si>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</si>
  <si>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</si>
  <si>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</si>
  <si>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</si>
  <si>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</si>
  <si>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</si>
  <si>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</si>
  <si>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</si>
  <si>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</si>
  <si>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</si>
  <si>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</si>
  <si>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</si>
  <si>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</si>
  <si>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</si>
  <si>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</si>
  <si>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</si>
  <si>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</si>
  <si>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</si>
  <si>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</si>
  <si>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</si>
  <si>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</si>
  <si>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</si>
  <si>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</si>
  <si>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</si>
  <si>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</si>
  <si>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</si>
  <si>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</si>
  <si>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</si>
  <si>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</si>
  <si>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</si>
  <si>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</si>
  <si>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</si>
  <si>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</si>
  <si>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</si>
  <si>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</si>
  <si>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</si>
  <si>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</si>
  <si>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</si>
  <si>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</si>
  <si>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</si>
  <si>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</si>
  <si>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</si>
  <si>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</si>
  <si>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</si>
  <si>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</si>
  <si>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</si>
  <si>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</si>
  <si>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</si>
  <si>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</si>
  <si>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</si>
  <si>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</si>
  <si>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</si>
  <si>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</si>
  <si>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</si>
  <si>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</si>
  <si>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</si>
  <si>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</si>
  <si>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</si>
  <si>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</si>
  <si>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</si>
  <si>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</si>
  <si>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</si>
  <si>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</si>
  <si>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</si>
  <si>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</si>
  <si>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</si>
  <si>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</si>
  <si>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</si>
  <si>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</si>
  <si>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</si>
  <si>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</si>
  <si>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</si>
  <si>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</si>
  <si>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</si>
  <si>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</si>
  <si>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</si>
  <si>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</si>
  <si>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</si>
  <si>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</si>
  <si>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</si>
  <si>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</si>
  <si>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</si>
  <si>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</si>
  <si>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</si>
  <si>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</si>
  <si>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</si>
  <si>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</si>
  <si>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</si>
  <si>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</si>
  <si>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</si>
  <si>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</si>
  <si>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</si>
  <si>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</si>
  <si>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</si>
  <si>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</si>
  <si>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</si>
  <si>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</si>
  <si>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</si>
  <si>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</si>
  <si>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</si>
  <si>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</si>
  <si>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</si>
  <si>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</si>
  <si>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</si>
  <si>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</si>
  <si>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</si>
  <si>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</si>
  <si>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</si>
  <si>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</si>
  <si>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</si>
  <si>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</si>
  <si>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</si>
  <si>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</si>
  <si>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</si>
  <si>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</si>
  <si>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</si>
  <si>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</si>
  <si>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</si>
  <si>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</si>
  <si>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</si>
  <si>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</si>
  <si>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</si>
  <si>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</si>
  <si>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</si>
  <si>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</si>
  <si>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</si>
  <si>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</si>
  <si>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</si>
  <si>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</si>
  <si>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</si>
  <si>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</si>
  <si>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</si>
  <si>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</si>
  <si>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</si>
  <si>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</si>
  <si>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</si>
  <si>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</si>
  <si>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</si>
  <si>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</si>
  <si>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</si>
  <si>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</si>
  <si>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</si>
  <si>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</si>
  <si>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</si>
  <si>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</si>
  <si>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</si>
  <si>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</si>
  <si>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</si>
  <si>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</si>
  <si>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</si>
  <si>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</si>
  <si>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</si>
  <si>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</si>
  <si>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</si>
  <si>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</si>
  <si>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</si>
  <si>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</si>
  <si>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</si>
  <si>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</si>
  <si>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</si>
  <si>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</si>
  <si>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</si>
  <si>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</si>
  <si>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</si>
  <si>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</si>
  <si>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</si>
  <si>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</si>
  <si>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</si>
  <si>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</si>
  <si>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</si>
  <si>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</si>
  <si>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</si>
  <si>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</si>
  <si>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</si>
  <si>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</si>
  <si>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</si>
  <si>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</si>
  <si>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</si>
  <si>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</si>
  <si>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</si>
  <si>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</si>
  <si>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</si>
  <si>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</si>
  <si>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</si>
  <si>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</si>
  <si>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</si>
  <si>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</si>
  <si>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</si>
  <si>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</si>
  <si>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</si>
  <si>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</si>
  <si>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</si>
  <si>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</si>
  <si>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</si>
  <si>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</si>
  <si>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</si>
  <si>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</si>
  <si>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</si>
  <si>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</si>
  <si>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</si>
  <si>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</si>
  <si>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</si>
  <si>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</si>
  <si>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</si>
  <si>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</si>
  <si>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</si>
  <si>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</si>
  <si>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</si>
  <si>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</si>
  <si>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</si>
  <si>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</si>
  <si>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</si>
  <si>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</si>
  <si>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</si>
  <si>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</si>
  <si>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</si>
  <si>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</si>
  <si>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</si>
  <si>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</si>
  <si>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</si>
  <si>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</si>
  <si>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</si>
  <si>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</si>
  <si>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</si>
  <si>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</si>
  <si>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</si>
  <si>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</si>
  <si>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</si>
  <si>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</si>
  <si>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</si>
  <si>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</si>
  <si>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</si>
  <si>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</si>
  <si>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</si>
  <si>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</si>
  <si>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</si>
  <si>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</si>
  <si>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</si>
  <si>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</si>
  <si>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</si>
  <si>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</si>
  <si>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</si>
  <si>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</si>
  <si>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</si>
  <si>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</si>
  <si>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</si>
  <si>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</si>
  <si>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</si>
  <si>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</si>
  <si>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</si>
  <si>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</si>
  <si>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</si>
  <si>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</si>
  <si>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</si>
  <si>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</si>
  <si>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</si>
  <si>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</si>
  <si>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</si>
  <si>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</si>
  <si>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</si>
  <si>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</si>
  <si>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</si>
  <si>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</si>
  <si>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</si>
  <si>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</si>
  <si>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</si>
  <si>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</si>
  <si>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</si>
  <si>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</si>
  <si>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</si>
  <si>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</si>
  <si>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</si>
  <si>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</si>
  <si>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</si>
  <si>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</si>
  <si>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</si>
  <si>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</si>
  <si>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</si>
  <si>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</si>
  <si>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</si>
  <si>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</si>
  <si>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</si>
  <si>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</si>
  <si>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</si>
  <si>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</si>
  <si>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</si>
  <si>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</si>
  <si>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</si>
  <si>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</si>
  <si>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</si>
  <si>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</si>
  <si>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</si>
  <si>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</si>
  <si>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</si>
  <si>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</si>
  <si>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</si>
  <si>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</si>
  <si>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</si>
  <si>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</si>
  <si>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</si>
  <si>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</si>
  <si>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</si>
  <si>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</si>
  <si>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</si>
  <si>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</si>
  <si>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</si>
  <si>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</si>
  <si>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</si>
  <si>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</si>
  <si>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</si>
  <si>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</si>
  <si>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</si>
  <si>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</si>
  <si>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</si>
  <si>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</si>
  <si>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</si>
  <si>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</si>
  <si>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</si>
  <si>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</si>
  <si>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</si>
  <si>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</si>
  <si>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</si>
  <si>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</si>
  <si>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</si>
  <si>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</si>
  <si>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</si>
  <si>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</si>
  <si>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</si>
  <si>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</si>
  <si>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</si>
  <si>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</si>
  <si>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</si>
  <si>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</si>
  <si>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</si>
  <si>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</si>
  <si>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</si>
  <si>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</si>
  <si>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</si>
  <si>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</si>
  <si>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</si>
  <si>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</si>
  <si>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</si>
  <si>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</si>
  <si>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</si>
  <si>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</si>
  <si>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</si>
  <si>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</si>
  <si>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</si>
  <si>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</si>
  <si>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</si>
  <si>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</si>
  <si>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</si>
  <si>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</si>
  <si>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</si>
  <si>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</si>
  <si>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</si>
  <si>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</si>
  <si>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</si>
  <si>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</si>
  <si>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</si>
  <si>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</si>
  <si>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</si>
  <si>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</si>
  <si>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</si>
  <si>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</si>
  <si>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</si>
  <si>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</si>
  <si>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</si>
  <si>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</si>
  <si>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</si>
  <si>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</si>
  <si>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</si>
  <si>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</si>
  <si>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</si>
  <si>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</si>
  <si>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</si>
  <si>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</si>
  <si>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</si>
  <si>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</si>
  <si>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</si>
  <si>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</si>
  <si>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</si>
  <si>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</si>
  <si>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</si>
  <si>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</si>
  <si>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</si>
  <si>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</si>
  <si>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</si>
  <si>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</si>
  <si>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</si>
  <si>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</si>
  <si>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</si>
  <si>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</si>
  <si>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</si>
  <si>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</si>
  <si>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</si>
  <si>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</si>
  <si>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</si>
  <si>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</si>
  <si>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</si>
  <si>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</si>
  <si>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</si>
  <si>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</si>
  <si>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</si>
  <si>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</si>
  <si>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</si>
  <si>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</si>
  <si>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</si>
  <si>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</si>
  <si>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</si>
  <si>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</si>
  <si>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</si>
  <si>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</si>
  <si>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</si>
  <si>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</si>
  <si>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</si>
  <si>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</si>
  <si>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</si>
  <si>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</si>
  <si>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</si>
  <si>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</si>
  <si>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</si>
  <si>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</si>
  <si>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</si>
  <si>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</si>
  <si>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</si>
  <si>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</si>
  <si>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</si>
  <si>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</si>
  <si>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</si>
  <si>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</si>
  <si>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</si>
  <si>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</si>
  <si>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</si>
  <si>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</si>
  <si>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</si>
  <si>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</si>
  <si>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</si>
  <si>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</si>
  <si>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</si>
  <si>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</si>
  <si>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</si>
  <si>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</si>
  <si>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</si>
  <si>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</si>
  <si>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</si>
  <si>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</si>
  <si>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</si>
  <si>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</si>
  <si>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</si>
  <si>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</si>
  <si>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</si>
  <si>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</si>
  <si>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</si>
  <si>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</si>
  <si>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</si>
  <si>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</si>
  <si>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</si>
  <si>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</si>
  <si>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</si>
  <si>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</si>
  <si>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</si>
  <si>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</si>
  <si>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</si>
  <si>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</si>
  <si>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</si>
  <si>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</si>
  <si>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</si>
  <si>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</si>
  <si>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</si>
  <si>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</si>
  <si>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</si>
  <si>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</si>
  <si>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</si>
  <si>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</si>
  <si>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</si>
  <si>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</si>
  <si>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</si>
  <si>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</si>
  <si>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</si>
  <si>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</si>
  <si>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</si>
  <si>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</si>
  <si>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</si>
  <si>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</si>
  <si>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</si>
  <si>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</si>
  <si>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</si>
  <si>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</si>
  <si>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</si>
  <si>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</si>
  <si>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</si>
  <si>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</si>
  <si>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</si>
  <si>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</si>
  <si>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</si>
  <si>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</si>
  <si>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</si>
  <si>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</si>
  <si>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</si>
  <si>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</si>
  <si>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</si>
  <si>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</si>
  <si>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</si>
  <si>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</si>
  <si>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</si>
  <si>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</si>
  <si>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</si>
  <si>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</si>
  <si>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</si>
  <si>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</si>
  <si>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</si>
  <si>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</si>
  <si>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</si>
  <si>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</si>
  <si>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</si>
  <si>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</si>
  <si>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</si>
  <si>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</si>
  <si>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</si>
  <si>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</si>
  <si>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</si>
  <si>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</si>
  <si>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</si>
  <si>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</si>
  <si>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</si>
  <si>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</si>
  <si>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</si>
  <si>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</si>
  <si>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</si>
  <si>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</si>
  <si>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</si>
  <si>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</si>
  <si>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</si>
  <si>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</si>
  <si>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</si>
  <si>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</si>
  <si>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</si>
  <si>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</si>
  <si>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</si>
  <si>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</si>
  <si>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</si>
  <si>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</si>
  <si>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</si>
  <si>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</si>
  <si>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</si>
  <si>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</si>
  <si>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</si>
  <si>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</si>
  <si>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</si>
  <si>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</si>
  <si>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</si>
  <si>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</si>
  <si>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</si>
  <si>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</si>
  <si>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</si>
  <si>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</si>
  <si>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</si>
  <si>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</si>
  <si>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</si>
  <si>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</si>
  <si>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</si>
  <si>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</si>
  <si>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</si>
  <si>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</si>
  <si>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</si>
  <si>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</si>
  <si>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</si>
  <si>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</si>
  <si>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</si>
  <si>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</si>
  <si>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</si>
  <si>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</si>
  <si>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</si>
  <si>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</si>
  <si>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</si>
  <si>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</si>
  <si>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</si>
  <si>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</si>
  <si>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</si>
  <si>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</si>
  <si>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</si>
  <si>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</si>
  <si>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</si>
  <si>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</si>
  <si>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</si>
  <si>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</si>
  <si>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</si>
  <si>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</si>
  <si>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</si>
  <si>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</si>
  <si>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</si>
  <si>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</si>
  <si>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</si>
  <si>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</si>
  <si>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</si>
  <si>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</si>
  <si>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</si>
  <si>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</si>
  <si>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</si>
  <si>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</si>
  <si>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</si>
  <si>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</si>
  <si>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</si>
  <si>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</si>
  <si>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</si>
  <si>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</si>
  <si>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</si>
  <si>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</si>
  <si>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</si>
  <si>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</si>
  <si>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</si>
  <si>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</si>
  <si>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</si>
  <si>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</si>
  <si>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</si>
  <si>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</si>
  <si>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</si>
  <si>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</si>
  <si>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</si>
  <si>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</si>
  <si>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</si>
  <si>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</si>
  <si>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</si>
  <si>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</si>
  <si>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</si>
  <si>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</si>
  <si>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</si>
  <si>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</si>
  <si>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</si>
  <si>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</si>
  <si>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</si>
  <si>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</si>
  <si>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</si>
  <si>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</si>
  <si>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</si>
  <si>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</si>
  <si>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</si>
  <si>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</si>
  <si>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</si>
  <si>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</si>
  <si>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</si>
  <si>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</si>
  <si>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</si>
  <si>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</si>
  <si>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</si>
  <si>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</si>
  <si>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</si>
  <si>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</si>
  <si>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</si>
  <si>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</si>
  <si>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</si>
  <si>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</si>
  <si>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</si>
  <si>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</si>
  <si>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</si>
  <si>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</si>
  <si>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</si>
  <si>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</si>
  <si>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</si>
  <si>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</si>
  <si>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</si>
  <si>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</si>
  <si>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</si>
  <si>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</si>
  <si>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</si>
  <si>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</si>
  <si>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</si>
  <si>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</si>
  <si>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</si>
  <si>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</si>
  <si>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</si>
  <si>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</si>
  <si>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</si>
  <si>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</si>
  <si>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</si>
  <si>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</si>
  <si>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</si>
  <si>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</si>
  <si>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</si>
  <si>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</si>
  <si>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</si>
  <si>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</si>
  <si>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</si>
  <si>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</si>
  <si>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</si>
  <si>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</si>
  <si>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</si>
  <si>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</si>
  <si>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</si>
  <si>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</si>
  <si>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</si>
  <si>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</si>
  <si>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</si>
  <si>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</si>
  <si>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</si>
  <si>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</si>
  <si>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</si>
  <si>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</si>
  <si>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</si>
  <si>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</si>
  <si>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</si>
  <si>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</si>
  <si>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</si>
  <si>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</si>
  <si>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</si>
  <si>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</si>
  <si>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</si>
  <si>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</si>
  <si>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</si>
  <si>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</si>
  <si>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</si>
  <si>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</si>
  <si>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</si>
  <si>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</si>
  <si>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</si>
  <si>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</si>
  <si>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</si>
  <si>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</si>
  <si>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</si>
  <si>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</si>
  <si>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</si>
  <si>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</si>
  <si>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</si>
  <si>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</si>
  <si>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</si>
  <si>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</si>
  <si>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</si>
  <si>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</si>
  <si>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</si>
  <si>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</si>
  <si>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</si>
  <si>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</si>
  <si>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</si>
  <si>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</si>
  <si>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</si>
  <si>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</si>
  <si>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</si>
  <si>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</si>
  <si>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</si>
  <si>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</si>
  <si>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</si>
  <si>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</si>
  <si>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</si>
  <si>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</si>
  <si>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</si>
  <si>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</si>
  <si>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</si>
  <si>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</si>
  <si>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</si>
  <si>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</si>
  <si>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</si>
  <si>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</si>
  <si>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</si>
  <si>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</si>
  <si>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</si>
  <si>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</si>
  <si>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</si>
  <si>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</si>
  <si>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</si>
  <si>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</si>
  <si>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</si>
  <si>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</si>
  <si>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</si>
  <si>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</si>
  <si>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</si>
  <si>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</si>
  <si>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</si>
  <si>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</si>
  <si>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</si>
  <si>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</si>
  <si>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</si>
  <si>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</si>
  <si>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</si>
  <si>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</si>
  <si>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</si>
  <si>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</si>
  <si>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</si>
  <si>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</si>
  <si>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</si>
  <si>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</si>
  <si>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</si>
  <si>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</si>
  <si>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</si>
  <si>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</si>
  <si>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</si>
  <si>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</si>
  <si>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</si>
  <si>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</si>
  <si>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</si>
  <si>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</si>
  <si>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</si>
  <si>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</si>
  <si>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</si>
  <si>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</si>
  <si>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</si>
  <si>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</si>
  <si>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</si>
  <si>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</si>
  <si>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</si>
  <si>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</si>
  <si>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</si>
  <si>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</si>
  <si>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</si>
  <si>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</si>
  <si>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</si>
  <si>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</si>
  <si>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</si>
  <si>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</si>
  <si>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</si>
  <si>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</si>
  <si>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</si>
  <si>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</si>
  <si>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</si>
  <si>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</si>
  <si>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</si>
  <si>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</si>
  <si>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</si>
  <si>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</si>
  <si>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</si>
  <si>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</si>
  <si>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</si>
  <si>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</si>
  <si>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</si>
  <si>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</si>
  <si>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</si>
  <si>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</si>
  <si>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</si>
  <si>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</si>
  <si>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</si>
  <si>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</si>
  <si>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</si>
  <si>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</si>
  <si>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</si>
  <si>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</si>
  <si>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</si>
  <si>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</si>
  <si>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</si>
  <si>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</si>
  <si>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</si>
  <si>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</si>
  <si>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</si>
  <si>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</si>
  <si>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</si>
  <si>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</si>
  <si>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</si>
  <si>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</si>
  <si>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</si>
  <si>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</si>
  <si>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</si>
  <si>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</si>
  <si>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</si>
  <si>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</si>
  <si>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</si>
  <si>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</si>
  <si>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</si>
  <si>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</si>
  <si>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</si>
  <si>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</si>
  <si>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</si>
  <si>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</si>
  <si>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</si>
  <si>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</si>
  <si>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</si>
  <si>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</si>
  <si>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</si>
  <si>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</si>
  <si>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</si>
  <si>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</si>
  <si>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</si>
  <si>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</si>
  <si>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</si>
  <si>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</si>
  <si>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</si>
  <si>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</si>
  <si>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</si>
  <si>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</si>
  <si>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</si>
  <si>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</si>
  <si>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</si>
  <si>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</si>
  <si>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</si>
  <si>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</si>
  <si>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</si>
  <si>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</si>
  <si>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</si>
  <si>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</si>
  <si>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</si>
  <si>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</si>
  <si>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</si>
  <si>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</si>
  <si>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</si>
  <si>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</si>
  <si>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</si>
  <si>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</si>
  <si>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</si>
  <si>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</si>
  <si>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</si>
  <si>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</si>
  <si>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</si>
  <si>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</si>
  <si>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</si>
  <si>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</si>
  <si>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</si>
  <si>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</si>
  <si>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</si>
  <si>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</si>
  <si>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</si>
  <si>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</si>
  <si>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</si>
  <si>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</si>
  <si>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</si>
  <si>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</si>
  <si>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</si>
  <si>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</si>
  <si>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</si>
  <si>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</si>
  <si>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</si>
  <si>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</si>
  <si>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</si>
  <si>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</si>
  <si>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</si>
  <si>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</si>
  <si>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</si>
  <si>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</si>
  <si>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</si>
  <si>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</si>
  <si>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</si>
  <si>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</si>
  <si>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</si>
  <si>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</si>
  <si>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</si>
  <si>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</si>
  <si>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</si>
  <si>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</si>
  <si>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</si>
  <si>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</si>
  <si>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</si>
  <si>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</si>
  <si>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</si>
  <si>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</si>
  <si>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</si>
  <si>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</si>
  <si>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</si>
  <si>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</si>
  <si>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</si>
  <si>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</si>
  <si>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</si>
  <si>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</si>
  <si>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</si>
  <si>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</si>
  <si>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</si>
  <si>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</si>
  <si>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</si>
  <si>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</si>
  <si>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</si>
  <si>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</si>
  <si>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</si>
  <si>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</si>
  <si>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</si>
  <si>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</si>
  <si>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</si>
  <si>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</si>
  <si>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</si>
  <si>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</si>
  <si>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</si>
  <si>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</si>
  <si>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</si>
  <si>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</si>
  <si>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</si>
  <si>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</si>
  <si>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</si>
  <si>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</si>
  <si>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</si>
  <si>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</si>
  <si>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</si>
  <si>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</si>
  <si>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</si>
  <si>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</si>
  <si>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</si>
  <si>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</si>
  <si>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</si>
  <si>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</si>
  <si>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</si>
  <si>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</si>
  <si>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</si>
  <si>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</si>
  <si>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</si>
  <si>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</si>
  <si>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</si>
  <si>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</si>
  <si>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</si>
  <si>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</si>
  <si>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</si>
  <si>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</si>
  <si>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</si>
  <si>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</si>
  <si>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</si>
  <si>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</si>
  <si>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</si>
  <si>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</si>
  <si>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</si>
  <si>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</si>
  <si>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</si>
  <si>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</si>
  <si>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</si>
  <si>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</si>
  <si>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</si>
  <si>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</si>
  <si>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</si>
  <si>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</si>
  <si>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</si>
  <si>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</si>
  <si>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</si>
  <si>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</si>
  <si>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</si>
  <si>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</si>
  <si>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</si>
  <si>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</si>
  <si>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</si>
  <si>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</si>
  <si>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</si>
  <si>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</si>
  <si>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</si>
  <si>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</si>
  <si>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</si>
  <si>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</si>
  <si>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</si>
  <si>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</si>
  <si>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</si>
  <si>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</si>
  <si>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</si>
  <si>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</si>
  <si>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</si>
  <si>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</si>
  <si>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</si>
  <si>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</si>
  <si>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</si>
  <si>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</si>
  <si>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</si>
  <si>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</si>
  <si>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</si>
  <si>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</si>
  <si>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</si>
  <si>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</si>
  <si>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</si>
  <si>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</si>
  <si>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</si>
  <si>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</si>
  <si>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</si>
  <si>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</si>
  <si>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</si>
  <si>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</si>
  <si>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</si>
  <si>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</si>
  <si>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</si>
  <si>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</si>
  <si>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</si>
  <si>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</si>
  <si>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</si>
  <si>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</si>
  <si>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</si>
  <si>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</si>
  <si>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</si>
  <si>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</si>
  <si>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</si>
  <si>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</si>
  <si>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</si>
  <si>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</si>
  <si>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</si>
  <si>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</si>
  <si>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</si>
  <si>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</si>
  <si>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</si>
  <si>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</si>
  <si>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</si>
  <si>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</si>
  <si>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</si>
  <si>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</si>
  <si>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</si>
  <si>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</si>
  <si>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</si>
  <si>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</si>
  <si>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</si>
  <si>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</si>
  <si>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</si>
  <si>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</si>
  <si>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</si>
  <si>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</si>
  <si>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</si>
  <si>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</si>
  <si>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</si>
  <si>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</si>
  <si>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</si>
  <si>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</si>
  <si>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</si>
  <si>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</si>
  <si>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</si>
  <si>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</si>
  <si>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</si>
  <si>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</si>
  <si>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</si>
  <si>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</si>
  <si>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</si>
  <si>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</si>
  <si>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</si>
  <si>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</si>
  <si>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</si>
  <si>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</si>
  <si>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</si>
  <si>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</si>
  <si>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</si>
  <si>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</si>
  <si>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</si>
  <si>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</si>
  <si>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</si>
  <si>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</si>
  <si>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</si>
  <si>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</si>
  <si>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</si>
  <si>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</si>
  <si>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</si>
  <si>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</si>
  <si>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</si>
  <si>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</si>
  <si>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</si>
  <si>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</si>
  <si>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</si>
  <si>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</si>
  <si>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</si>
  <si>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</si>
  <si>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</si>
  <si>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</si>
  <si>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</si>
  <si>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</si>
  <si>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</si>
  <si>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</si>
  <si>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</si>
  <si>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</si>
  <si>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</si>
  <si>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</si>
  <si>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</si>
  <si>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</si>
  <si>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</si>
  <si>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</si>
  <si>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</si>
  <si>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</si>
  <si>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</si>
  <si>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</si>
  <si>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</si>
  <si>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</si>
  <si>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</si>
  <si>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</si>
  <si>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</si>
  <si>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</si>
  <si>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</si>
  <si>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</si>
  <si>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</si>
  <si>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</si>
  <si>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</si>
  <si>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</si>
  <si>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</si>
  <si>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</si>
  <si>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</si>
  <si>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</si>
  <si>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</si>
  <si>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</si>
  <si>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</si>
  <si>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</si>
  <si>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</si>
  <si>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</si>
  <si>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</si>
  <si>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</si>
  <si>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</si>
  <si>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</si>
  <si>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</si>
  <si>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</si>
  <si>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</si>
  <si>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</si>
  <si>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</si>
  <si>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</si>
  <si>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</si>
  <si>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</si>
  <si>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</si>
  <si>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</si>
  <si>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</si>
  <si>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</si>
  <si>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</si>
  <si>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</si>
  <si>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</si>
  <si>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</si>
  <si>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</si>
  <si>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</si>
  <si>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</si>
  <si>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</si>
  <si>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</si>
  <si>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</si>
  <si>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</si>
  <si>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</si>
  <si>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</si>
  <si>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</si>
  <si>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</si>
  <si>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</si>
  <si>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</si>
  <si>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</si>
  <si>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</si>
  <si>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</si>
  <si>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</si>
  <si>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</si>
  <si>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</si>
  <si>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</si>
  <si>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</si>
  <si>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</si>
  <si>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</si>
  <si>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</si>
  <si>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</si>
  <si>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</si>
  <si>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</si>
  <si>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</si>
  <si>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</si>
  <si>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</si>
  <si>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</si>
  <si>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</si>
  <si>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</si>
  <si>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</si>
  <si>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</si>
  <si>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</si>
  <si>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</si>
  <si>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</si>
  <si>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</si>
  <si>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</si>
  <si>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</si>
  <si>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</si>
  <si>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</si>
  <si>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</si>
  <si>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</si>
  <si>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</si>
  <si>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</si>
  <si>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</si>
  <si>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</si>
  <si>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</si>
  <si>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</si>
  <si>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</si>
  <si>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</si>
  <si>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</si>
  <si>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</si>
  <si>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</si>
  <si>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</si>
  <si>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</si>
  <si>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</si>
  <si>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</si>
  <si>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</si>
  <si>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</si>
  <si>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</si>
  <si>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</si>
  <si>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</si>
  <si>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</si>
  <si>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</si>
  <si>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</si>
  <si>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</si>
  <si>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</si>
  <si>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</si>
  <si>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</si>
  <si>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</si>
  <si>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</si>
  <si>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</si>
  <si>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</si>
  <si>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</si>
  <si>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</si>
  <si>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</si>
  <si>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</si>
  <si>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</si>
  <si>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</si>
  <si>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</si>
  <si>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</si>
  <si>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</si>
  <si>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</si>
  <si>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</si>
  <si>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</si>
  <si>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</si>
  <si>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</si>
  <si>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</si>
  <si>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</si>
  <si>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</si>
  <si>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</si>
  <si>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</si>
  <si>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</si>
  <si>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</si>
  <si>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</si>
  <si>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</si>
  <si>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</si>
  <si>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</si>
  <si>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</si>
  <si>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</si>
  <si>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</si>
  <si>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</si>
  <si>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</si>
  <si>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</si>
  <si>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</si>
  <si>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</si>
  <si>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</si>
  <si>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</si>
  <si>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</si>
  <si>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</si>
  <si>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</si>
  <si>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</si>
  <si>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</si>
  <si>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</si>
  <si>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</si>
  <si>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</si>
  <si>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</si>
  <si>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</si>
  <si>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</si>
  <si>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</si>
  <si>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</si>
  <si>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</si>
  <si>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</si>
  <si>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</si>
  <si>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</si>
  <si>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</si>
  <si>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</si>
  <si>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</si>
  <si>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</si>
  <si>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</si>
  <si>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</si>
  <si>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</si>
  <si>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</si>
  <si>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</si>
  <si>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</si>
  <si>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</si>
  <si>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</si>
  <si>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</si>
  <si>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</si>
  <si>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</si>
  <si>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</si>
  <si>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</si>
  <si>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</si>
  <si>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</si>
  <si>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</si>
  <si>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</si>
  <si>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</si>
  <si>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</si>
  <si>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</si>
  <si>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</si>
  <si>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</si>
  <si>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</si>
  <si>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</si>
  <si>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</si>
  <si>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</si>
  <si>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</si>
  <si>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</si>
  <si>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</si>
  <si>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</si>
  <si>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</si>
  <si>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</si>
  <si>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</si>
  <si>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</si>
  <si>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</si>
  <si>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</si>
  <si>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</si>
  <si>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</si>
  <si>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</si>
  <si>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</si>
  <si>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</si>
  <si>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</si>
  <si>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</si>
  <si>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</si>
  <si>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</si>
  <si>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</si>
  <si>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</si>
  <si>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</si>
  <si>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</si>
  <si>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</si>
  <si>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</si>
  <si>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</si>
  <si>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</si>
  <si>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</si>
  <si>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</si>
  <si>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</si>
  <si>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</si>
  <si>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</si>
  <si>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</si>
  <si>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</si>
  <si>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</si>
  <si>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</si>
  <si>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</si>
  <si>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</si>
  <si>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</si>
  <si>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</si>
  <si>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</si>
  <si>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</si>
  <si>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</si>
  <si>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</si>
  <si>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</si>
  <si>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</si>
  <si>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</si>
  <si>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</si>
  <si>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</si>
  <si>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</si>
  <si>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</si>
  <si>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</si>
  <si>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</si>
  <si>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</si>
  <si>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</si>
  <si>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</si>
  <si>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</si>
  <si>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</si>
  <si>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</si>
  <si>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</si>
  <si>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</si>
  <si>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</si>
  <si>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</si>
  <si>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</si>
  <si>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</si>
  <si>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</si>
  <si>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</si>
  <si>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</si>
  <si>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</si>
  <si>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</si>
  <si>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</si>
  <si>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</si>
  <si>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</si>
  <si>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</si>
  <si>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</si>
  <si>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</si>
  <si>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</si>
  <si>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</si>
  <si>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</si>
  <si>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</si>
  <si>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</si>
  <si>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</si>
  <si>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</si>
  <si>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</si>
  <si>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</si>
  <si>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</si>
  <si>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</si>
  <si>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</si>
  <si>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</si>
  <si>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</si>
  <si>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</si>
  <si>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</si>
  <si>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</si>
  <si>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</si>
  <si>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</si>
  <si>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</si>
  <si>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</si>
  <si>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</si>
  <si>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</si>
  <si>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</si>
  <si>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</si>
  <si>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</si>
  <si>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</si>
  <si>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</si>
  <si>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</si>
  <si>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</si>
  <si>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</si>
  <si>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</si>
  <si>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</si>
  <si>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</si>
  <si>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</si>
  <si>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</si>
  <si>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</si>
  <si>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</si>
  <si>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</si>
  <si>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</si>
  <si>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</si>
  <si>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</si>
  <si>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</si>
  <si>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</si>
  <si>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</si>
  <si>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</si>
  <si>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</si>
  <si>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</si>
  <si>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</si>
  <si>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</si>
  <si>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</si>
  <si>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</si>
  <si>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</si>
  <si>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</si>
  <si>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</si>
  <si>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</si>
  <si>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</si>
  <si>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</si>
  <si>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</si>
  <si>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</si>
  <si>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</si>
  <si>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</si>
  <si>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</si>
  <si>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</si>
  <si>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</si>
  <si>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</si>
  <si>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</si>
  <si>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</si>
  <si>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</si>
  <si>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</si>
  <si>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</si>
  <si>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</si>
  <si>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</si>
  <si>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</si>
  <si>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</si>
  <si>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</si>
  <si>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</si>
  <si>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</si>
  <si>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</si>
  <si>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</si>
  <si>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</si>
  <si>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</si>
  <si>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</si>
  <si>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</si>
  <si>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</si>
  <si>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</si>
  <si>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</si>
  <si>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</si>
  <si>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</si>
  <si>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</si>
  <si>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</si>
  <si>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</si>
  <si>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</si>
  <si>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</si>
  <si>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</si>
  <si>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</si>
  <si>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</si>
  <si>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</si>
  <si>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</si>
  <si>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</si>
  <si>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</si>
  <si>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</si>
  <si>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</si>
  <si>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</si>
  <si>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</si>
  <si>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</si>
  <si>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</si>
  <si>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</si>
  <si>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</si>
  <si>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</si>
  <si>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</si>
  <si>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</si>
  <si>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</si>
  <si>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</si>
  <si>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</si>
  <si>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</si>
  <si>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</si>
  <si>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</si>
  <si>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</si>
  <si>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</si>
  <si>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</si>
  <si>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</si>
  <si>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</si>
  <si>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</si>
  <si>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</si>
  <si>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</si>
  <si>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</si>
  <si>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</si>
  <si>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</si>
  <si>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</si>
  <si>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</si>
  <si>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</si>
  <si>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</si>
  <si>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</si>
  <si>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</si>
  <si>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</si>
  <si>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</si>
  <si>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</si>
  <si>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</si>
  <si>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</si>
  <si>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</si>
  <si>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</si>
  <si>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</si>
  <si>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</si>
  <si>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</si>
  <si>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</si>
  <si>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</si>
  <si>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</si>
  <si>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</si>
  <si>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</si>
  <si>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</si>
  <si>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</si>
  <si>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</si>
  <si>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</si>
  <si>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</si>
  <si>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</si>
  <si>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</si>
  <si>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</si>
  <si>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</si>
  <si>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</si>
  <si>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</si>
  <si>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</si>
  <si>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</si>
  <si>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</si>
  <si>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</si>
  <si>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</si>
  <si>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</si>
  <si>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</si>
  <si>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</si>
  <si>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</si>
  <si>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</si>
  <si>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</si>
  <si>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</si>
  <si>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</si>
  <si>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</si>
  <si>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</si>
  <si>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</si>
  <si>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</si>
  <si>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</si>
  <si>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</si>
  <si>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</si>
  <si>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</si>
  <si>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</si>
  <si>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</si>
  <si>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</si>
  <si>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</si>
  <si>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</si>
  <si>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</si>
  <si>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</si>
  <si>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</si>
  <si>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</si>
  <si>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</si>
  <si>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</si>
  <si>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</si>
  <si>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</si>
  <si>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</si>
  <si>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</si>
  <si>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</si>
  <si>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</si>
  <si>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</si>
  <si>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</si>
  <si>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</si>
  <si>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</si>
  <si>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</si>
  <si>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</si>
  <si>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</si>
  <si>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</si>
  <si>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</si>
  <si>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</si>
  <si>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</si>
  <si>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</si>
  <si>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</si>
  <si>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</si>
  <si>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</si>
  <si>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</si>
  <si>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</si>
  <si>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</si>
  <si>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</si>
  <si>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</si>
  <si>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</si>
  <si>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</si>
  <si>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</si>
  <si>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</si>
  <si>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</si>
  <si>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</si>
  <si>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</si>
  <si>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</si>
  <si>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</si>
  <si>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</si>
  <si>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</si>
  <si>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</si>
  <si>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</si>
  <si>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</si>
  <si>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</si>
  <si>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</si>
  <si>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</si>
  <si>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</si>
  <si>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</si>
  <si>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</si>
  <si>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</si>
  <si>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</si>
  <si>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</si>
  <si>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</si>
  <si>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</si>
  <si>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</si>
  <si>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</si>
  <si>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</si>
  <si>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</si>
  <si>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</si>
  <si>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</si>
  <si>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</si>
  <si>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</si>
  <si>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</si>
  <si>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</si>
  <si>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</si>
  <si>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</si>
  <si>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</si>
  <si>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</si>
  <si>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</si>
  <si>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</si>
  <si>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</si>
  <si>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</si>
  <si>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</si>
  <si>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</si>
  <si>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</si>
  <si>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</si>
  <si>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</si>
  <si>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</si>
  <si>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</si>
  <si>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</si>
  <si>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</si>
  <si>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</si>
  <si>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</si>
  <si>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</si>
  <si>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</si>
  <si>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</si>
  <si>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</si>
  <si>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</si>
  <si>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</si>
  <si>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</si>
  <si>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</si>
  <si>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</si>
  <si>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</si>
  <si>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</si>
  <si>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</si>
  <si>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</si>
  <si>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</si>
  <si>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</si>
  <si>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</si>
  <si>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</si>
  <si>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</si>
  <si>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</si>
  <si>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</si>
  <si>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</si>
  <si>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</si>
  <si>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</si>
  <si>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</si>
  <si>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</si>
  <si>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</si>
  <si>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</si>
  <si>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</si>
  <si>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</si>
  <si>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</si>
  <si>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</si>
  <si>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</si>
  <si>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</si>
  <si>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</si>
  <si>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</si>
  <si>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</si>
  <si>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</si>
  <si>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</si>
  <si>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</si>
  <si>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</si>
  <si>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</si>
  <si>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</si>
  <si>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</si>
  <si>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</si>
  <si>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</si>
  <si>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</si>
  <si>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</si>
  <si>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</si>
  <si>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</si>
  <si>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</si>
  <si>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</si>
  <si>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</si>
  <si>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</si>
  <si>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</si>
  <si>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</si>
  <si>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</si>
  <si>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</si>
  <si>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</si>
  <si>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</si>
  <si>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</si>
  <si>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</si>
  <si>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</si>
  <si>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</si>
  <si>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</si>
  <si>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</si>
  <si>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</si>
  <si>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</si>
  <si>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</si>
  <si>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</si>
  <si>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</si>
  <si>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</si>
  <si>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</si>
  <si>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</si>
  <si>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</si>
  <si>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</si>
  <si>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</si>
  <si>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</si>
  <si>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</si>
  <si>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</si>
  <si>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</si>
  <si>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</si>
  <si>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</si>
  <si>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</si>
  <si>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</si>
  <si>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</si>
  <si>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</si>
  <si>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</si>
  <si>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</si>
  <si>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</si>
  <si>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</si>
  <si>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</si>
  <si>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</si>
  <si>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</si>
  <si>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</si>
  <si>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</si>
  <si>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</si>
  <si>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</si>
  <si>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</si>
  <si>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</si>
  <si>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</si>
  <si>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</si>
  <si>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</si>
  <si>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</si>
  <si>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</si>
  <si>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</si>
  <si>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</si>
  <si>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</si>
  <si>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</si>
  <si>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</si>
  <si>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</si>
  <si>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</si>
  <si>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</si>
  <si>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</si>
  <si>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</si>
  <si>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</si>
  <si>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</si>
  <si>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</si>
  <si>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</si>
  <si>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</si>
  <si>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</si>
  <si>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</si>
  <si>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</si>
  <si>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</si>
  <si>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</si>
  <si>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</si>
  <si>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</si>
  <si>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</si>
  <si>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</si>
  <si>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</si>
  <si>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</si>
  <si>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</si>
  <si>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</si>
  <si>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</si>
  <si>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</si>
  <si>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</si>
  <si>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</si>
  <si>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</si>
  <si>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</si>
  <si>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</si>
  <si>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</si>
  <si>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</si>
  <si>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</si>
  <si>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</si>
  <si>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</si>
  <si>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</si>
  <si>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</si>
  <si>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</si>
  <si>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</si>
  <si>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</si>
  <si>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</si>
  <si>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</si>
  <si>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</si>
  <si>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</si>
  <si>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</si>
  <si>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</si>
  <si>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</si>
  <si>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</si>
  <si>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</si>
  <si>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</si>
  <si>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</si>
  <si>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</si>
  <si>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</si>
  <si>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</si>
  <si>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</si>
  <si>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</si>
  <si>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</si>
  <si>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</si>
  <si>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</si>
  <si>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</si>
  <si>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</si>
  <si>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</si>
  <si>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</si>
  <si>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</si>
  <si>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</si>
  <si>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</si>
  <si>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</si>
  <si>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</si>
  <si>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</si>
  <si>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</si>
  <si>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</si>
  <si>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</si>
  <si>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</si>
  <si>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</si>
  <si>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</si>
  <si>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</si>
  <si>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</si>
  <si>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</si>
  <si>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</si>
  <si>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</si>
  <si>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</si>
  <si>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</si>
  <si>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</si>
  <si>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</si>
  <si>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</si>
  <si>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</si>
  <si>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</si>
  <si>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</si>
  <si>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</si>
  <si>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</si>
  <si>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</si>
  <si>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</si>
  <si>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</si>
  <si>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</si>
  <si>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</si>
  <si>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</si>
  <si>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</si>
  <si>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</si>
  <si>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</si>
  <si>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</si>
  <si>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</si>
  <si>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</si>
  <si>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</si>
  <si>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</si>
  <si>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</si>
  <si>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</si>
  <si>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</si>
  <si>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</si>
  <si>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</si>
  <si>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</si>
  <si>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</si>
  <si>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</si>
  <si>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</si>
  <si>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</si>
  <si>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</si>
  <si>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</si>
  <si>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</si>
  <si>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</si>
  <si>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</si>
  <si>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</si>
  <si>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</si>
  <si>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</si>
  <si>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</si>
  <si>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</si>
  <si>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</si>
  <si>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</si>
  <si>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</si>
  <si>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</si>
  <si>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</si>
  <si>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</si>
  <si>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</si>
  <si>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</si>
  <si>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</si>
  <si>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</si>
  <si>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</si>
  <si>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</si>
  <si>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</si>
  <si>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</si>
  <si>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</si>
  <si>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</si>
  <si>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</si>
  <si>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</si>
  <si>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</si>
  <si>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</si>
  <si>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</si>
  <si>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</si>
  <si>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</si>
  <si>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</si>
  <si>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</si>
  <si>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</si>
  <si>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</si>
  <si>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</si>
  <si>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</si>
  <si>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</si>
  <si>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</si>
  <si>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</si>
  <si>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</si>
  <si>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</si>
  <si>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</si>
  <si>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</si>
  <si>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</si>
  <si>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</si>
  <si>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</si>
  <si>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</si>
  <si>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</si>
  <si>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</si>
  <si>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</si>
  <si>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</si>
  <si>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</si>
  <si>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</si>
  <si>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</si>
  <si>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</si>
  <si>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</si>
  <si>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</si>
  <si>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</si>
  <si>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</si>
  <si>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</si>
  <si>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</si>
  <si>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</si>
  <si>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</si>
  <si>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</si>
  <si>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</si>
  <si>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</si>
  <si>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</si>
  <si>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</si>
  <si>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</si>
  <si>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</si>
  <si>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</si>
  <si>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</si>
  <si>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</si>
  <si>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</si>
  <si>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</si>
  <si>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</si>
  <si>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</si>
  <si>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</si>
  <si>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</si>
  <si>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</si>
  <si>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</si>
  <si>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</si>
  <si>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</si>
  <si>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</si>
  <si>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</si>
  <si>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</si>
  <si>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</si>
  <si>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</si>
  <si>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</si>
  <si>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</si>
  <si>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</si>
  <si>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</si>
  <si>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</si>
  <si>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</si>
  <si>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</si>
  <si>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</si>
  <si>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</si>
  <si>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</si>
  <si>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</si>
  <si>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</si>
  <si>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</si>
  <si>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</si>
  <si>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</si>
  <si>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</si>
  <si>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</si>
  <si>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</si>
  <si>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</si>
  <si>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</si>
  <si>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</si>
  <si>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</si>
  <si>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</si>
  <si>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</si>
  <si>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</si>
  <si>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</si>
  <si>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</si>
  <si>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</si>
  <si>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</si>
  <si>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</si>
  <si>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</si>
  <si>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</si>
  <si>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</si>
  <si>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</si>
  <si>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</si>
  <si>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</si>
  <si>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</si>
  <si>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</si>
  <si>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</si>
  <si>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</si>
  <si>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</si>
  <si>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</si>
  <si>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</si>
  <si>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</si>
  <si>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</si>
  <si>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</si>
  <si>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</si>
  <si>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</si>
  <si>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</si>
  <si>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</si>
  <si>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</si>
  <si>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</si>
  <si>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</si>
  <si>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</si>
  <si>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</si>
  <si>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</si>
  <si>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</si>
  <si>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</si>
  <si>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</si>
  <si>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</si>
  <si>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</si>
  <si>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</si>
  <si>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</si>
  <si>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</si>
  <si>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</si>
  <si>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</si>
  <si>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</si>
  <si>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</si>
  <si>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</si>
  <si>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</si>
  <si>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</si>
  <si>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</si>
  <si>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</si>
  <si>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</si>
  <si>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</si>
  <si>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</si>
  <si>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</si>
  <si>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</si>
  <si>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</si>
  <si>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</si>
  <si>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</si>
  <si>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</si>
  <si>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</si>
  <si>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</si>
  <si>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</si>
  <si>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</si>
  <si>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</si>
  <si>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</si>
  <si>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</si>
  <si>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</si>
  <si>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</si>
  <si>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</si>
  <si>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</si>
  <si>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</si>
  <si>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</si>
  <si>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</si>
  <si>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</si>
  <si>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</si>
  <si>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</si>
  <si>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</si>
  <si>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</si>
  <si>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</si>
  <si>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</si>
  <si>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</si>
  <si>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</si>
  <si>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</si>
  <si>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</si>
  <si>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</si>
  <si>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</si>
  <si>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</si>
  <si>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</si>
  <si>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</si>
  <si>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</si>
  <si>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</si>
  <si>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</si>
  <si>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</si>
  <si>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</si>
  <si>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</si>
  <si>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</si>
  <si>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</si>
  <si>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</si>
  <si>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</si>
  <si>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</si>
  <si>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</si>
  <si>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</si>
  <si>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</si>
  <si>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</si>
  <si>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</si>
  <si>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</si>
  <si>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</si>
  <si>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</si>
  <si>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</si>
  <si>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</si>
  <si>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</si>
  <si>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</si>
  <si>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</si>
  <si>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</si>
  <si>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</si>
  <si>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</si>
  <si>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</si>
  <si>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</si>
  <si>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</si>
  <si>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</si>
  <si>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</si>
  <si>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</si>
  <si>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</si>
  <si>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</si>
  <si>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</si>
  <si>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</si>
  <si>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</si>
  <si>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</si>
  <si>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</si>
  <si>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</si>
  <si>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</si>
  <si>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</si>
  <si>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</si>
  <si>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</si>
  <si>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</si>
  <si>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</si>
  <si>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</si>
  <si>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</si>
  <si>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</si>
  <si>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</si>
  <si>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</si>
  <si>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</si>
  <si>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</si>
  <si>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</si>
  <si>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</si>
  <si>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</si>
  <si>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</si>
  <si>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</si>
  <si>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</si>
  <si>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</si>
  <si>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</si>
  <si>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</si>
  <si>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</si>
  <si>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</si>
  <si>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</si>
  <si>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</si>
  <si>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</si>
  <si>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</si>
  <si>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</si>
  <si>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</si>
  <si>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</si>
  <si>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</si>
  <si>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</si>
  <si>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</si>
  <si>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</si>
  <si>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</si>
  <si>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</si>
  <si>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</si>
  <si>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</si>
  <si>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</si>
  <si>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</si>
  <si>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</si>
  <si>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</si>
  <si>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</si>
  <si>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</si>
  <si>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</si>
  <si>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</si>
  <si>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</si>
  <si>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</si>
  <si>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</si>
  <si>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</si>
  <si>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</si>
  <si>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</si>
  <si>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</si>
  <si>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</si>
  <si>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</si>
  <si>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</si>
  <si>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</si>
  <si>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</si>
  <si>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</si>
  <si>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</si>
  <si>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</si>
  <si>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</si>
  <si>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</si>
  <si>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</si>
  <si>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</si>
  <si>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</si>
  <si>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</si>
  <si>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</si>
  <si>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</si>
  <si>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</si>
  <si>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</si>
  <si>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</si>
  <si>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</si>
  <si>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</si>
  <si>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</si>
  <si>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</si>
  <si>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</si>
  <si>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</si>
  <si>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</si>
  <si>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</si>
  <si>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</si>
  <si>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</si>
  <si>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</si>
  <si>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</si>
  <si>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</si>
  <si>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</si>
  <si>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</si>
  <si>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</si>
  <si>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</si>
  <si>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</si>
  <si>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</si>
  <si>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</si>
  <si>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</si>
  <si>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</si>
  <si>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</si>
  <si>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</si>
  <si>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</si>
  <si>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</si>
  <si>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</si>
  <si>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</si>
  <si>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</si>
  <si>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</si>
  <si>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</si>
  <si>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</si>
  <si>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</si>
  <si>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</si>
  <si>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</si>
  <si>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</si>
  <si>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</si>
  <si>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</si>
  <si>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</si>
  <si>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</si>
  <si>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</si>
  <si>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</si>
  <si>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</si>
  <si>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</si>
  <si>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</si>
  <si>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</si>
  <si>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</si>
  <si>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</si>
  <si>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</si>
  <si>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</si>
  <si>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</si>
  <si>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</si>
  <si>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</si>
  <si>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</si>
  <si>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</si>
  <si>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</si>
  <si>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</si>
  <si>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</si>
  <si>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</si>
  <si>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</si>
  <si>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</si>
  <si>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</si>
  <si>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</si>
  <si>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</si>
  <si>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</si>
  <si>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</si>
  <si>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</si>
  <si>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</si>
  <si>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</si>
  <si>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</si>
  <si>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</si>
  <si>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</si>
  <si>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</si>
  <si>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</si>
  <si>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</si>
  <si>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</si>
  <si>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</si>
  <si>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</si>
  <si>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</si>
  <si>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</si>
  <si>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</si>
  <si>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</si>
  <si>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</si>
  <si>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</si>
  <si>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</si>
  <si>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</si>
  <si>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</si>
  <si>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</si>
  <si>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</si>
  <si>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</si>
  <si>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</si>
  <si>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</si>
  <si>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</si>
  <si>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</si>
  <si>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</si>
  <si>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</si>
  <si>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</si>
  <si>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</si>
  <si>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</si>
  <si>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</si>
  <si>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</si>
  <si>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</si>
  <si>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</si>
  <si>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</si>
  <si>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</si>
  <si>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</si>
  <si>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</si>
  <si>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</si>
  <si>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</si>
  <si>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</si>
  <si>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</si>
  <si>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</si>
  <si>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</si>
  <si>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</si>
  <si>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</si>
  <si>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</si>
  <si>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</si>
  <si>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</si>
  <si>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</si>
  <si>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</si>
  <si>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</si>
  <si>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</si>
  <si>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</si>
  <si>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</si>
  <si>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</si>
  <si>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</si>
  <si>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</si>
  <si>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</si>
  <si>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</si>
  <si>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</si>
  <si>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</si>
  <si>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</si>
  <si>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</si>
  <si>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</si>
  <si>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</si>
  <si>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</si>
  <si>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</si>
  <si>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</si>
  <si>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</si>
  <si>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</si>
  <si>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</si>
  <si>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</si>
  <si>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</si>
  <si>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</si>
  <si>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</si>
  <si>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</si>
  <si>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</si>
  <si>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</si>
  <si>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</si>
  <si>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</si>
  <si>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</si>
  <si>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</si>
  <si>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</si>
  <si>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</si>
  <si>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</si>
  <si>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</si>
  <si>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</si>
  <si>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</si>
  <si>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</si>
  <si>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</si>
  <si>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</si>
  <si>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</si>
  <si>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</si>
  <si>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</si>
  <si>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</si>
  <si>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</si>
  <si>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</si>
  <si>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</si>
  <si>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</si>
  <si>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</si>
  <si>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</si>
  <si>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</si>
  <si>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</si>
  <si>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</si>
  <si>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</si>
  <si>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</si>
  <si>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</si>
  <si>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</si>
  <si>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</si>
  <si>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</si>
  <si>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</si>
  <si>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</si>
  <si>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</si>
  <si>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</si>
  <si>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</si>
  <si>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</si>
  <si>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</si>
  <si>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</si>
  <si>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</si>
  <si>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</si>
  <si>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</si>
  <si>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</si>
  <si>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</si>
  <si>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</si>
  <si>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</si>
  <si>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</si>
  <si>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</si>
  <si>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</si>
  <si>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</si>
  <si>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</si>
  <si>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</si>
  <si>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</si>
  <si>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</si>
  <si>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</si>
  <si>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</si>
  <si>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</si>
  <si>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</si>
  <si>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</si>
  <si>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</si>
  <si>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</si>
  <si>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</si>
  <si>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</si>
  <si>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</si>
  <si>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</si>
  <si>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</si>
  <si>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</si>
  <si>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</si>
  <si>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</si>
  <si>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</si>
  <si>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</si>
  <si>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</si>
  <si>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</si>
  <si>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</si>
  <si>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</si>
  <si>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</si>
  <si>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</si>
  <si>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</si>
  <si>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</si>
  <si>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</si>
  <si>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</si>
  <si>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</si>
  <si>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</si>
  <si>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</si>
  <si>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</si>
  <si>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</si>
  <si>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</si>
  <si>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</si>
  <si>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</si>
  <si>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</si>
  <si>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</si>
  <si>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</si>
  <si>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</si>
  <si>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</si>
  <si>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</si>
  <si>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</si>
  <si>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</si>
  <si>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</si>
  <si>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</si>
  <si>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</si>
  <si>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</si>
  <si>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</si>
  <si>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</si>
  <si>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</si>
  <si>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</si>
  <si>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</si>
  <si>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</si>
  <si>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</si>
  <si>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</si>
  <si>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</si>
  <si>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</si>
  <si>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</si>
  <si>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</si>
  <si>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</si>
  <si>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</si>
  <si>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</si>
  <si>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</si>
  <si>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</si>
  <si>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</si>
  <si>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</si>
  <si>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</si>
  <si>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</si>
  <si>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</si>
  <si>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</si>
  <si>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</si>
  <si>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</si>
  <si>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</si>
  <si>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</si>
  <si>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</si>
  <si>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</si>
  <si>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</si>
  <si>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</si>
  <si>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</si>
  <si>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</si>
  <si>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</si>
  <si>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</si>
  <si>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</si>
  <si>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</si>
  <si>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</si>
  <si>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</si>
  <si>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</si>
  <si>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</si>
  <si>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</si>
  <si>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</si>
  <si>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</si>
  <si>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</si>
  <si>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</si>
  <si>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</si>
  <si>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</si>
  <si>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</si>
  <si>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</si>
  <si>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</si>
  <si>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</si>
  <si>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</si>
  <si>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</si>
  <si>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</si>
  <si>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</si>
  <si>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</si>
  <si>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</si>
  <si>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</si>
  <si>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</si>
  <si>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</si>
  <si>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</si>
  <si>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</si>
  <si>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</si>
  <si>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</si>
  <si>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</si>
  <si>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</si>
  <si>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</si>
  <si>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</si>
  <si>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</si>
  <si>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</si>
  <si>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</si>
  <si>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</si>
  <si>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</si>
  <si>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</si>
  <si>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</si>
  <si>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</si>
  <si>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</si>
  <si>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</si>
  <si>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</si>
  <si>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</si>
  <si>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</si>
  <si>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</si>
  <si>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</si>
  <si>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</si>
  <si>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</si>
  <si>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</si>
  <si>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</si>
  <si>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</si>
  <si>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</si>
  <si>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</si>
  <si>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</si>
  <si>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</si>
  <si>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</si>
  <si>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</si>
  <si>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</si>
  <si>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</si>
  <si>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</si>
  <si>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</si>
  <si>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</si>
  <si>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</si>
  <si>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</si>
  <si>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</si>
  <si>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</si>
  <si>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</si>
  <si>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</si>
  <si>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</si>
  <si>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</si>
  <si>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</si>
  <si>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</si>
  <si>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</si>
  <si>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</si>
  <si>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</si>
  <si>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</si>
  <si>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</si>
  <si>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</si>
  <si>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</si>
  <si>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</si>
  <si>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</si>
  <si>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</si>
  <si>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</si>
  <si>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</si>
  <si>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</si>
  <si>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</si>
  <si>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</si>
  <si>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</si>
  <si>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</si>
  <si>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</si>
  <si>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</si>
  <si>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</si>
  <si>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</si>
  <si>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</si>
  <si>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</si>
  <si>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</si>
  <si>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</si>
  <si>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</si>
  <si>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</si>
  <si>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</si>
  <si>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</si>
  <si>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</si>
  <si>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</si>
  <si>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</si>
  <si>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</si>
  <si>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</si>
  <si>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</si>
  <si>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</si>
  <si>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</si>
  <si>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</si>
  <si>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</si>
  <si>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</si>
  <si>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</si>
  <si>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</si>
  <si>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</si>
  <si>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</si>
  <si>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</si>
  <si>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</si>
  <si>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</si>
  <si>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</si>
  <si>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</si>
  <si>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</si>
  <si>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</si>
  <si>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</si>
  <si>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</si>
  <si>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</si>
  <si>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</si>
  <si>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</si>
  <si>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</si>
  <si>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</si>
  <si>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</si>
  <si>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</si>
  <si>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</si>
  <si>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</si>
  <si>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</si>
  <si>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</si>
  <si>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</si>
  <si>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</si>
  <si>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</si>
  <si>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</si>
  <si>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</si>
  <si>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</si>
  <si>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</si>
  <si>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</si>
  <si>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</si>
  <si>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</si>
  <si>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</si>
  <si>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</si>
  <si>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</si>
  <si>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</si>
  <si>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</si>
  <si>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</si>
  <si>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</si>
  <si>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</si>
  <si>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</si>
  <si>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</si>
  <si>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</si>
  <si>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</si>
  <si>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</si>
  <si>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</si>
  <si>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</si>
  <si>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</si>
  <si>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</si>
  <si>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</si>
  <si>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</si>
  <si>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</si>
  <si>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</si>
  <si>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</si>
  <si>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</si>
  <si>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</si>
  <si>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</si>
  <si>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</si>
  <si>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</si>
  <si>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</si>
  <si>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</si>
  <si>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</si>
  <si>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</si>
  <si>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</si>
  <si>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</si>
  <si>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</si>
  <si>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</si>
  <si>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</si>
  <si>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</si>
  <si>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</si>
  <si>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</si>
  <si>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</si>
  <si>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</si>
  <si>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</si>
  <si>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</si>
  <si>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</si>
  <si>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</si>
  <si>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</si>
  <si>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</si>
  <si>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</si>
  <si>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</si>
  <si>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</si>
  <si>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</si>
  <si>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</si>
  <si>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</si>
  <si>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</si>
  <si>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</si>
  <si>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</si>
  <si>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</si>
  <si>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</si>
  <si>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</si>
  <si>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</si>
  <si>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</si>
  <si>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</si>
  <si>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</si>
  <si>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</si>
  <si>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</si>
  <si>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</si>
  <si>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</si>
  <si>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</si>
  <si>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</si>
  <si>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</si>
  <si>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</si>
  <si>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</si>
  <si>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</si>
  <si>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</si>
  <si>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</si>
  <si>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</si>
  <si>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</si>
  <si>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</si>
  <si>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</si>
  <si>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</si>
  <si>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</si>
  <si>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</si>
  <si>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</si>
  <si>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</si>
  <si>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</si>
  <si>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</si>
  <si>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</si>
  <si>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</si>
  <si>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</si>
  <si>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</si>
  <si>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</si>
  <si>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</si>
  <si>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</si>
  <si>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</si>
  <si>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</si>
  <si>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</si>
  <si>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</si>
  <si>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</si>
  <si>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</si>
  <si>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</si>
  <si>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</si>
  <si>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</si>
  <si>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</si>
  <si>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</si>
  <si>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</si>
  <si>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</si>
  <si>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</si>
  <si>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</si>
  <si>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</si>
  <si>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</si>
  <si>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</si>
  <si>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</si>
  <si>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</si>
  <si>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</si>
  <si>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</si>
  <si>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</si>
  <si>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</si>
  <si>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</si>
  <si>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</si>
  <si>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</si>
  <si>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</si>
  <si>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</si>
  <si>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</si>
  <si>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</si>
  <si>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</si>
  <si>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</si>
  <si>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</si>
  <si>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</si>
  <si>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</si>
  <si>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</si>
  <si>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</si>
  <si>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</si>
  <si>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</si>
  <si>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</si>
  <si>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</si>
  <si>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</si>
  <si>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</si>
  <si>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</si>
  <si>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</si>
  <si>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</si>
  <si>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</si>
  <si>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</si>
  <si>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</si>
  <si>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</si>
  <si>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</si>
  <si>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</si>
  <si>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</si>
  <si>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</si>
  <si>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</si>
  <si>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</si>
  <si>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</si>
  <si>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</si>
  <si>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</si>
  <si>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</si>
  <si>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</si>
  <si>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</si>
  <si>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</si>
  <si>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</si>
  <si>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</si>
  <si>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</si>
  <si>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</si>
  <si>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</si>
  <si>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</si>
  <si>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</si>
  <si>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</si>
  <si>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</si>
  <si>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</si>
  <si>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</si>
  <si>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</si>
  <si>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</si>
  <si>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</si>
  <si>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</si>
  <si>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</si>
  <si>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</si>
  <si>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</si>
  <si>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</si>
  <si>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</si>
  <si>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</si>
  <si>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</si>
  <si>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</si>
  <si>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</si>
  <si>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</si>
  <si>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</si>
  <si>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</si>
  <si>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</si>
  <si>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</si>
  <si>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</si>
  <si>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</si>
  <si>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</si>
  <si>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</si>
  <si>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</si>
  <si>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</si>
  <si>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</si>
  <si>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</si>
  <si>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</si>
  <si>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</si>
  <si>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</si>
  <si>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</si>
  <si>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</si>
  <si>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</si>
  <si>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</si>
  <si>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</si>
  <si>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</si>
  <si>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</si>
  <si>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</si>
  <si>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</si>
  <si>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</si>
  <si>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</si>
  <si>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</si>
  <si>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</si>
  <si>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</si>
  <si>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</si>
  <si>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</si>
  <si>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</si>
  <si>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</si>
  <si>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</si>
  <si>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</si>
  <si>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</si>
  <si>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</si>
  <si>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</si>
  <si>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</si>
  <si>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</si>
  <si>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</si>
  <si>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</si>
  <si>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</si>
  <si>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</si>
  <si>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</si>
  <si>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</si>
  <si>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</si>
  <si>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</si>
  <si>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</si>
  <si>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</si>
  <si>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</si>
  <si>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</si>
  <si>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</si>
  <si>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</si>
  <si>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</si>
  <si>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</si>
  <si>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</si>
  <si>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</si>
  <si>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</si>
  <si>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</si>
  <si>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</si>
  <si>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</si>
  <si>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</si>
  <si>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</si>
  <si>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</si>
  <si>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</si>
  <si>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</si>
  <si>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</si>
  <si>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</si>
  <si>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</si>
  <si>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</si>
  <si>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</si>
  <si>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</si>
  <si>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</si>
  <si>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</si>
  <si>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</si>
  <si>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</si>
  <si>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</si>
  <si>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</si>
  <si>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</si>
  <si>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</si>
  <si>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</si>
  <si>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</si>
  <si>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</si>
  <si>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</si>
  <si>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</si>
  <si>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</si>
  <si>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</si>
  <si>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</si>
  <si>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</si>
  <si>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</si>
  <si>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</si>
  <si>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</si>
  <si>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</si>
  <si>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</si>
  <si>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</si>
  <si>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</si>
  <si>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</si>
  <si>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</si>
  <si>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</si>
  <si>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</si>
  <si>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</si>
  <si>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</si>
  <si>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</si>
  <si>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</si>
  <si>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</si>
  <si>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</si>
  <si>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</si>
  <si>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</si>
  <si>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</si>
  <si>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</si>
  <si>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</si>
  <si>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</si>
  <si>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</si>
  <si>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</si>
  <si>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</si>
  <si>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</si>
  <si>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</si>
  <si>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</si>
  <si>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</si>
  <si>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</si>
  <si>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</si>
  <si>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</si>
  <si>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</si>
  <si>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</si>
  <si>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</si>
  <si>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</si>
  <si>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</si>
  <si>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</si>
  <si>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</si>
  <si>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</si>
  <si>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</si>
  <si>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</si>
  <si>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</si>
  <si>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</si>
  <si>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</si>
  <si>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</si>
  <si>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</si>
  <si>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</si>
  <si>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</si>
  <si>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</si>
  <si>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</si>
  <si>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</si>
  <si>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</si>
  <si>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</si>
  <si>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</si>
  <si>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</si>
  <si>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</si>
  <si>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</si>
  <si>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</si>
  <si>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</si>
  <si>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</si>
  <si>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</si>
  <si>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</si>
  <si>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</si>
  <si>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</si>
  <si>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</si>
  <si>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</si>
  <si>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</si>
  <si>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</si>
  <si>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</si>
  <si>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</si>
  <si>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</si>
  <si>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</si>
  <si>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</si>
  <si>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</si>
  <si>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</si>
  <si>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</si>
  <si>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</si>
  <si>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</si>
  <si>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</si>
  <si>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</si>
  <si>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</si>
  <si>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</si>
  <si>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</si>
  <si>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</si>
  <si>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</si>
  <si>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</si>
  <si>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</si>
  <si>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</si>
  <si>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</si>
  <si>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</si>
  <si>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</si>
  <si>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</si>
  <si>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</si>
  <si>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</si>
  <si>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</si>
  <si>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</si>
  <si>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</si>
  <si>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</si>
  <si>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</si>
  <si>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</si>
  <si>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</si>
  <si>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</si>
  <si>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</si>
  <si>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</si>
  <si>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</si>
  <si>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</si>
  <si>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</si>
  <si>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</si>
  <si>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</si>
  <si>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</si>
  <si>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</si>
  <si>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</si>
  <si>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</si>
  <si>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</si>
  <si>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</si>
  <si>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</si>
  <si>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</si>
  <si>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</si>
  <si>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</si>
  <si>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</si>
  <si>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</si>
  <si>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</si>
  <si>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</si>
  <si>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</si>
  <si>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</si>
  <si>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</si>
  <si>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</si>
  <si>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</si>
  <si>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</si>
  <si>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</si>
  <si>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</si>
  <si>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</si>
  <si>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</si>
  <si>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</si>
  <si>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</si>
  <si>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</si>
  <si>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</si>
  <si>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</si>
  <si>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</si>
  <si>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</si>
  <si>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</si>
  <si>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</si>
  <si>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</si>
  <si>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</si>
  <si>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</si>
  <si>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</si>
  <si>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</si>
  <si>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</si>
  <si>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</si>
  <si>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</si>
  <si>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</si>
  <si>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</si>
  <si>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</si>
  <si>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</si>
  <si>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</si>
  <si>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</si>
  <si>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</si>
  <si>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</si>
  <si>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</si>
  <si>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</si>
  <si>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</si>
  <si>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</si>
  <si>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</si>
  <si>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</si>
  <si>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</si>
  <si>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</si>
  <si>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</si>
  <si>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</si>
  <si>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</si>
  <si>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</si>
  <si>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</si>
  <si>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</si>
  <si>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</si>
  <si>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</si>
  <si>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</si>
  <si>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</si>
  <si>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</si>
  <si>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</si>
  <si>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</si>
  <si>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</si>
  <si>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</si>
  <si>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</si>
  <si>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</si>
  <si>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</si>
  <si>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</si>
  <si>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</si>
  <si>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</si>
  <si>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</si>
  <si>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</si>
  <si>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</si>
  <si>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</si>
  <si>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</si>
  <si>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</si>
  <si>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</si>
  <si>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</si>
  <si>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</si>
  <si>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</si>
  <si>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</si>
  <si>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</si>
  <si>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</si>
  <si>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</si>
  <si>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</si>
  <si>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</si>
  <si>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</si>
  <si>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</si>
  <si>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</si>
  <si>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</si>
  <si>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</si>
  <si>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</si>
  <si>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</si>
  <si>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</si>
  <si>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</si>
  <si>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</si>
  <si>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</si>
  <si>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</si>
  <si>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</si>
  <si>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</si>
  <si>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</si>
  <si>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</si>
  <si>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</si>
  <si>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</si>
  <si>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</si>
  <si>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</si>
  <si>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</si>
  <si>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</si>
  <si>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</si>
  <si>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</si>
  <si>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</si>
  <si>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</si>
  <si>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</si>
  <si>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</si>
  <si>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</si>
  <si>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</si>
  <si>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</si>
  <si>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</si>
  <si>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</si>
  <si>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</si>
  <si>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</si>
  <si>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</si>
  <si>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</si>
  <si>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</si>
  <si>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</si>
  <si>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</si>
  <si>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</si>
  <si>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</si>
  <si>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</si>
  <si>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</si>
  <si>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</si>
  <si>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</si>
  <si>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</si>
  <si>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</si>
  <si>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</si>
  <si>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</si>
  <si>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</si>
  <si>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</si>
  <si>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</si>
  <si>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</si>
  <si>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</si>
  <si>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</si>
  <si>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</si>
  <si>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</si>
  <si>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</si>
  <si>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</si>
  <si>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</si>
  <si>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</si>
  <si>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</si>
  <si>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</si>
  <si>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</si>
  <si>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</si>
  <si>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</si>
  <si>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</si>
  <si>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</si>
  <si>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</si>
  <si>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</si>
  <si>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</si>
  <si>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</si>
  <si>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</si>
  <si>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</si>
  <si>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</si>
  <si>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</si>
  <si>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</si>
  <si>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</si>
  <si>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</si>
  <si>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</si>
  <si>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</si>
  <si>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</si>
  <si>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</si>
  <si>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</si>
  <si>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</si>
  <si>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</si>
  <si>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</si>
  <si>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</si>
  <si>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</si>
  <si>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</si>
  <si>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</si>
  <si>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</si>
  <si>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</si>
  <si>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</si>
  <si>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</si>
  <si>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</si>
  <si>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</si>
  <si>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</si>
  <si>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</si>
  <si>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</si>
  <si>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</si>
  <si>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</si>
  <si>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</si>
  <si>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</si>
  <si>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</si>
  <si>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</si>
  <si>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</si>
  <si>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</si>
  <si>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</si>
  <si>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</si>
  <si>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</si>
  <si>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</si>
  <si>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</si>
  <si>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</si>
  <si>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</si>
  <si>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</si>
  <si>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</si>
  <si>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</si>
  <si>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</si>
  <si>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</si>
  <si>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</si>
  <si>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</si>
  <si>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</si>
  <si>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</si>
  <si>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</si>
  <si>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</si>
  <si>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</si>
  <si>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</si>
  <si>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</si>
  <si>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</si>
  <si>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</si>
  <si>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</si>
  <si>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</si>
  <si>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</si>
  <si>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</si>
  <si>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</si>
  <si>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</si>
  <si>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</si>
  <si>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</si>
  <si>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</si>
  <si>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</si>
  <si>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</si>
  <si>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</si>
  <si>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</si>
  <si>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</si>
  <si>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</si>
  <si>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</si>
  <si>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</si>
  <si>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</si>
  <si>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</si>
  <si>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</si>
  <si>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</si>
  <si>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</si>
  <si>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</si>
  <si>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</si>
  <si>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</si>
  <si>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</si>
  <si>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</si>
  <si>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</si>
  <si>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</si>
  <si>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</si>
  <si>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</si>
  <si>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</si>
  <si>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</si>
  <si>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</si>
  <si>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</si>
  <si>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</si>
  <si>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</si>
  <si>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</si>
  <si>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</si>
  <si>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</si>
  <si>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</si>
  <si>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</si>
  <si>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</si>
  <si>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</si>
  <si>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</si>
  <si>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</si>
  <si>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</si>
  <si>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</si>
  <si>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</si>
  <si>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</si>
  <si>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</si>
  <si>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</si>
  <si>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</si>
  <si>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</si>
  <si>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</si>
  <si>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</si>
  <si>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</si>
  <si>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</si>
  <si>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</si>
  <si>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</si>
  <si>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</si>
  <si>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</si>
  <si>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</si>
  <si>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</si>
  <si>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</si>
  <si>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</si>
  <si>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</si>
  <si>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</si>
  <si>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</si>
  <si>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</si>
  <si>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</si>
  <si>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</si>
  <si>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</si>
  <si>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</si>
  <si>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</si>
  <si>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</si>
  <si>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</si>
  <si>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</si>
  <si>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</si>
  <si>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</si>
  <si>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</si>
  <si>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</si>
  <si>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</si>
  <si>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</si>
  <si>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</si>
  <si>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</si>
  <si>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</si>
  <si>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</si>
  <si>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</si>
  <si>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</si>
  <si>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</si>
  <si>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</si>
  <si>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</si>
  <si>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</si>
  <si>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</si>
  <si>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</si>
  <si>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</si>
  <si>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</si>
  <si>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</si>
  <si>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</si>
  <si>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</si>
  <si>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</si>
  <si>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</si>
  <si>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</si>
  <si>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</si>
  <si>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</si>
  <si>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</si>
  <si>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</si>
  <si>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</si>
  <si>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</si>
  <si>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</si>
  <si>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</si>
  <si>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</si>
  <si>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</si>
  <si>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</si>
  <si>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</si>
  <si>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</si>
  <si>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</si>
  <si>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</si>
  <si>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</si>
  <si>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</si>
  <si>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</si>
  <si>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</si>
  <si>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</si>
  <si>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</si>
  <si>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</si>
  <si>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</si>
  <si>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</si>
  <si>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</si>
  <si>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</si>
  <si>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</si>
  <si>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</si>
  <si>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</si>
  <si>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</si>
  <si>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</si>
  <si>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</si>
  <si>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</si>
  <si>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</si>
  <si>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</si>
  <si>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</si>
  <si>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</si>
  <si>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</si>
  <si>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</si>
  <si>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</si>
  <si>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</si>
  <si>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</si>
  <si>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</si>
  <si>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</si>
  <si>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</si>
  <si>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</si>
  <si>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</si>
  <si>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</si>
  <si>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</si>
  <si>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</si>
  <si>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</si>
  <si>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</si>
  <si>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</si>
  <si>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</si>
  <si>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</si>
  <si>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</si>
  <si>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</si>
  <si>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</si>
  <si>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</si>
  <si>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</si>
  <si>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</si>
  <si>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</si>
  <si>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</si>
  <si>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</si>
  <si>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</si>
  <si>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</si>
  <si>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</si>
  <si>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</si>
  <si>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</si>
  <si>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</si>
  <si>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</si>
  <si>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</si>
  <si>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</si>
  <si>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</si>
  <si>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</si>
  <si>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</si>
  <si>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</si>
  <si>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</si>
  <si>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</si>
  <si>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</si>
  <si>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</si>
  <si>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</si>
  <si>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</si>
  <si>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</si>
  <si>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</si>
  <si>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</si>
  <si>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</si>
  <si>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</si>
  <si>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</si>
  <si>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</si>
  <si>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</si>
  <si>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</si>
  <si>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</si>
  <si>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</si>
  <si>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</si>
  <si>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</si>
  <si>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</si>
  <si>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</si>
  <si>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</si>
  <si>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</si>
  <si>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</si>
  <si>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</si>
  <si>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</si>
  <si>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</si>
  <si>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</si>
  <si>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</si>
  <si>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</si>
  <si>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</si>
  <si>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</si>
  <si>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</si>
  <si>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</si>
  <si>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</si>
  <si>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</si>
  <si>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</si>
  <si>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</si>
  <si>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</si>
  <si>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</si>
  <si>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</si>
  <si>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</si>
  <si>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</si>
  <si>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</si>
  <si>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</si>
  <si>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</si>
  <si>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</si>
  <si>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</si>
  <si>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</si>
  <si>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</si>
  <si>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</si>
  <si>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</si>
  <si>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</si>
  <si>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</si>
  <si>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</si>
  <si>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</si>
  <si>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</si>
  <si>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</si>
  <si>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</si>
  <si>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</si>
  <si>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</si>
  <si>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</si>
  <si>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</si>
  <si>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</si>
  <si>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</si>
  <si>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</si>
  <si>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</si>
  <si>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</si>
  <si>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</si>
  <si>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</si>
  <si>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</si>
  <si>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</si>
  <si>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</si>
  <si>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</si>
  <si>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</si>
  <si>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</si>
  <si>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</si>
  <si>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</si>
  <si>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</si>
  <si>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</si>
  <si>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</si>
  <si>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</si>
  <si>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</si>
  <si>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</si>
  <si>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</si>
  <si>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</si>
  <si>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</si>
  <si>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</si>
  <si>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</si>
  <si>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</si>
  <si>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</si>
  <si>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</si>
  <si>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</si>
  <si>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</si>
  <si>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</si>
  <si>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</si>
  <si>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</si>
  <si>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</si>
  <si>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</si>
  <si>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</si>
  <si>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</si>
  <si>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</si>
  <si>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</si>
  <si>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</si>
  <si>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</si>
  <si>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</si>
  <si>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</si>
  <si>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</si>
  <si>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</si>
  <si>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</si>
  <si>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</si>
  <si>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</si>
  <si>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</si>
  <si>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</si>
  <si>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</si>
  <si>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</si>
  <si>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</si>
  <si>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</si>
  <si>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</si>
  <si>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</si>
  <si>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</si>
  <si>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</si>
  <si>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</si>
  <si>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</si>
  <si>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</si>
  <si>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</si>
  <si>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</si>
  <si>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</si>
  <si>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</si>
  <si>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</si>
  <si>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</si>
  <si>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</si>
  <si>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</si>
  <si>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</si>
  <si>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</si>
  <si>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</si>
  <si>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</si>
  <si>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</si>
  <si>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</si>
  <si>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</si>
  <si>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</si>
  <si>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</si>
  <si>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</si>
  <si>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</si>
  <si>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</si>
  <si>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</si>
  <si>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</si>
  <si>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</si>
  <si>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</si>
  <si>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</si>
  <si>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</si>
  <si>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</si>
  <si>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</si>
  <si>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</si>
  <si>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</si>
  <si>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</si>
  <si>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</si>
  <si>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</si>
  <si>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</si>
  <si>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</si>
  <si>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</si>
  <si>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</si>
  <si>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</si>
  <si>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</si>
  <si>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</si>
  <si>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</si>
  <si>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</si>
  <si>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</si>
  <si>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</si>
  <si>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</si>
  <si>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</si>
  <si>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</si>
  <si>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</si>
  <si>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</si>
  <si>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</si>
  <si>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</si>
  <si>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</si>
  <si>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</si>
  <si>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</si>
  <si>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</si>
  <si>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</si>
  <si>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</si>
  <si>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</si>
  <si>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</si>
  <si>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</si>
  <si>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</si>
  <si>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</si>
  <si>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</si>
  <si>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</si>
  <si>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</si>
  <si>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</si>
  <si>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</si>
  <si>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</si>
  <si>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</si>
  <si>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</si>
  <si>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</si>
  <si>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</si>
  <si>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</si>
  <si>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</si>
  <si>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</si>
  <si>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</si>
  <si>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</si>
  <si>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</si>
  <si>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</si>
  <si>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</si>
  <si>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</si>
  <si>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</si>
  <si>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</si>
  <si>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</si>
  <si>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</si>
  <si>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</si>
  <si>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</si>
  <si>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</si>
  <si>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</si>
  <si>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</si>
  <si>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</si>
  <si>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</si>
  <si>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</si>
  <si>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</si>
  <si>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</si>
  <si>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</si>
  <si>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</si>
  <si>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</si>
  <si>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</si>
  <si>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</si>
  <si>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</si>
  <si>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</si>
  <si>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</si>
  <si>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</si>
  <si>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</si>
  <si>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</si>
  <si>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</si>
  <si>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</si>
  <si>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</si>
  <si>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</si>
  <si>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</si>
  <si>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</si>
  <si>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</si>
  <si>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</si>
  <si>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</si>
  <si>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</si>
  <si>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</si>
  <si>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</si>
  <si>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</si>
  <si>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</si>
  <si>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</si>
  <si>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</si>
  <si>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</si>
  <si>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</si>
  <si>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</si>
  <si>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</si>
  <si>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</si>
  <si>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</si>
  <si>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</si>
  <si>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</si>
  <si>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</si>
  <si>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</si>
  <si>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</si>
  <si>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</si>
  <si>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</si>
  <si>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</si>
  <si>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</si>
  <si>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</si>
  <si>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</si>
  <si>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</si>
  <si>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</si>
  <si>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</si>
  <si>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</si>
  <si>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</si>
  <si>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</si>
  <si>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</si>
  <si>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</si>
  <si>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</si>
  <si>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</si>
  <si>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</si>
  <si>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</si>
  <si>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</si>
  <si>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</si>
  <si>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</si>
  <si>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</si>
  <si>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</si>
  <si>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</si>
  <si>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</si>
  <si>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</si>
  <si>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</si>
  <si>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</si>
  <si>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</si>
  <si>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</si>
  <si>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</si>
  <si>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</si>
  <si>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</si>
  <si>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</si>
  <si>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</si>
  <si>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</si>
  <si>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</si>
  <si>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</si>
  <si>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</si>
  <si>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</si>
  <si>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</si>
  <si>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</si>
  <si>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</si>
  <si>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</si>
  <si>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</si>
  <si>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</si>
  <si>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</si>
  <si>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</si>
  <si>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</si>
  <si>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</si>
  <si>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</si>
  <si>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</si>
  <si>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</si>
  <si>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</si>
  <si>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</si>
  <si>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</si>
  <si>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</si>
  <si>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</si>
  <si>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</si>
  <si>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</si>
  <si>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</si>
  <si>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</si>
  <si>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</si>
  <si>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</si>
  <si>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</si>
  <si>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</si>
  <si>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</si>
  <si>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</si>
  <si>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</si>
  <si>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</si>
  <si>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</si>
  <si>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</si>
  <si>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</si>
  <si>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</si>
  <si>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</si>
  <si>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</si>
  <si>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</si>
  <si>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</si>
  <si>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</si>
  <si>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</si>
  <si>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</si>
  <si>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</si>
  <si>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</si>
  <si>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</si>
  <si>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</si>
  <si>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</si>
  <si>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</si>
  <si>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</si>
  <si>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</si>
  <si>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</si>
  <si>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</si>
  <si>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</si>
  <si>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</si>
  <si>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</si>
  <si>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</si>
  <si>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</si>
  <si>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</si>
  <si>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</si>
  <si>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</si>
  <si>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</si>
  <si>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</si>
  <si>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</si>
  <si>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</si>
  <si>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</si>
  <si>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</si>
  <si>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</si>
  <si>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</si>
  <si>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</si>
  <si>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</si>
  <si>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</si>
  <si>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</si>
  <si>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</si>
  <si>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</si>
  <si>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</si>
  <si>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</si>
  <si>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</si>
  <si>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</si>
  <si>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</si>
  <si>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</si>
  <si>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</si>
  <si>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</si>
  <si>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</si>
  <si>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</si>
  <si>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</si>
  <si>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</si>
  <si>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</si>
  <si>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</si>
  <si>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</si>
  <si>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</si>
  <si>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</si>
  <si>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</si>
  <si>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</si>
  <si>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</si>
  <si>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</si>
  <si>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</si>
  <si>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</si>
  <si>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</si>
  <si>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</si>
  <si>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</si>
  <si>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</si>
  <si>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</si>
  <si>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</si>
  <si>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</si>
  <si>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</si>
  <si>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</si>
  <si>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</si>
  <si>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</si>
  <si>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</si>
  <si>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</si>
  <si>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</si>
  <si>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</si>
  <si>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</si>
  <si>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</si>
  <si>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</si>
  <si>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</si>
  <si>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</si>
  <si>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</si>
  <si>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</si>
  <si>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</si>
  <si>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</si>
  <si>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</si>
  <si>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</si>
  <si>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</si>
  <si>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</si>
  <si>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</si>
  <si>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</si>
  <si>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</si>
  <si>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</si>
  <si>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</si>
  <si>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</si>
  <si>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</si>
  <si>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</si>
  <si>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</si>
  <si>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</si>
  <si>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</si>
  <si>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</si>
  <si>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</si>
  <si>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</si>
  <si>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</si>
  <si>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</si>
  <si>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</si>
  <si>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</si>
  <si>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</si>
  <si>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</si>
  <si>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</si>
  <si>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</si>
  <si>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</si>
  <si>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</si>
  <si>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</si>
  <si>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</si>
  <si>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</si>
  <si>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</si>
  <si>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</si>
  <si>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</si>
  <si>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</si>
  <si>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</si>
  <si>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</si>
  <si>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</si>
  <si>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</si>
  <si>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</si>
  <si>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</si>
  <si>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</si>
  <si>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</si>
  <si>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</si>
  <si>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</si>
  <si>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</si>
  <si>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</si>
  <si>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</si>
  <si>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</si>
  <si>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</si>
  <si>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</si>
  <si>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</si>
  <si>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</si>
  <si>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</si>
  <si>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</si>
  <si>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</si>
  <si>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</si>
  <si>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</si>
  <si>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</si>
  <si>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</si>
  <si>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</si>
  <si>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</si>
  <si>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</si>
  <si>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</si>
  <si>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</si>
  <si>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</si>
  <si>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</si>
  <si>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</si>
  <si>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</si>
  <si>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</si>
  <si>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</si>
  <si>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</si>
  <si>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</si>
  <si>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</si>
  <si>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</si>
  <si>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</si>
  <si>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</si>
  <si>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</si>
  <si>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</si>
  <si>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</si>
  <si>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</si>
  <si>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</si>
  <si>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</si>
  <si>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</si>
  <si>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</si>
  <si>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</si>
  <si>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</si>
  <si>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</si>
  <si>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</si>
  <si>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</si>
  <si>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</si>
  <si>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</si>
  <si>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</si>
  <si>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</si>
  <si>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</si>
  <si>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</si>
  <si>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</si>
  <si>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</si>
  <si>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</si>
  <si>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</si>
  <si>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</si>
  <si>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</si>
  <si>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</si>
  <si>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</si>
  <si>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</si>
  <si>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</si>
  <si>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</si>
  <si>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</si>
  <si>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</si>
  <si>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</si>
  <si>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</si>
  <si>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</si>
  <si>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</si>
  <si>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</si>
  <si>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</si>
  <si>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</si>
  <si>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</si>
  <si>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</si>
  <si>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</si>
  <si>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</si>
  <si>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</si>
  <si>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</si>
  <si>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</si>
  <si>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</si>
  <si>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</si>
  <si>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</si>
  <si>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</si>
  <si>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</si>
  <si>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</si>
  <si>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</si>
  <si>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</si>
  <si>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</si>
  <si>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</si>
  <si>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</si>
  <si>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</si>
  <si>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</si>
  <si>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</si>
  <si>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</si>
  <si>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</si>
  <si>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</si>
  <si>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</si>
  <si>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</si>
  <si>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</si>
  <si>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</si>
  <si>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</si>
  <si>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</si>
  <si>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</si>
  <si>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</si>
  <si>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</si>
  <si>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</si>
  <si>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</si>
  <si>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</si>
  <si>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</si>
  <si>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</si>
  <si>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</si>
  <si>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</si>
  <si>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</si>
  <si>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</si>
  <si>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</si>
  <si>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</si>
  <si>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</si>
  <si>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</si>
  <si>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</si>
  <si>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</si>
  <si>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</si>
  <si>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</si>
  <si>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</si>
  <si>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</si>
  <si>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</si>
  <si>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</si>
  <si>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</si>
  <si>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</si>
  <si>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</si>
  <si>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</si>
  <si>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</si>
  <si>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</si>
  <si>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</si>
  <si>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</si>
  <si>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</si>
  <si>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</si>
  <si>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</si>
  <si>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</si>
  <si>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</si>
  <si>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</si>
  <si>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</si>
  <si>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</si>
  <si>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</si>
  <si>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</si>
  <si>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</si>
  <si>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</si>
  <si>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</si>
  <si>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</si>
  <si>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</si>
  <si>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</si>
  <si>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</si>
  <si>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</si>
  <si>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</si>
  <si>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</si>
  <si>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</si>
  <si>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</si>
  <si>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</si>
  <si>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</si>
  <si>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</si>
  <si>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</si>
  <si>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</si>
  <si>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</si>
  <si>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</si>
  <si>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</si>
  <si>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</si>
  <si>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</si>
  <si>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</si>
  <si>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</si>
  <si>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</si>
  <si>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</si>
  <si>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</si>
  <si>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</si>
  <si>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</si>
  <si>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</si>
  <si>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</si>
  <si>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</si>
  <si>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</si>
  <si>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</si>
  <si>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</si>
  <si>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</si>
  <si>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</si>
  <si>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</si>
  <si>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</si>
  <si>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</si>
  <si>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</si>
  <si>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</si>
  <si>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</si>
  <si>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</si>
  <si>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</si>
  <si>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</si>
  <si>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</si>
  <si>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</si>
  <si>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</si>
  <si>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</si>
  <si>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</si>
  <si>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</si>
  <si>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</si>
  <si>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</si>
  <si>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</si>
  <si>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</si>
  <si>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</si>
  <si>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</si>
  <si>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</si>
  <si>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</si>
  <si>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</si>
  <si>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</si>
  <si>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</si>
  <si>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</si>
  <si>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</si>
  <si>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</si>
  <si>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</si>
  <si>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</si>
  <si>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</si>
  <si>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</si>
  <si>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</si>
  <si>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</si>
  <si>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</si>
  <si>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</si>
  <si>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</si>
  <si>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</si>
  <si>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</si>
  <si>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</si>
  <si>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</si>
  <si>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</si>
  <si>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</si>
  <si>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</si>
  <si>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</si>
  <si>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</si>
  <si>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</si>
  <si>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</si>
  <si>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</si>
  <si>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</si>
  <si>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</si>
  <si>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</si>
  <si>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</si>
  <si>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</si>
  <si>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</si>
  <si>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</si>
  <si>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</si>
  <si>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</si>
  <si>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</si>
  <si>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</si>
  <si>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</si>
  <si>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</si>
  <si>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</si>
  <si>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</si>
  <si>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</si>
  <si>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</si>
  <si>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</si>
  <si>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</si>
  <si>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</si>
  <si>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</si>
  <si>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</si>
  <si>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</si>
  <si>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</si>
  <si>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</si>
  <si>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</si>
  <si>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</si>
  <si>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</si>
  <si>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</si>
  <si>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</si>
  <si>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</si>
  <si>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</si>
  <si>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</si>
  <si>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</si>
  <si>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</si>
  <si>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</si>
  <si>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</si>
  <si>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</si>
  <si>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</si>
  <si>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</si>
  <si>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</si>
  <si>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</si>
  <si>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</si>
  <si>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</si>
  <si>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</si>
  <si>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</si>
  <si>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</si>
  <si>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</si>
  <si>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</si>
  <si>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</si>
  <si>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</si>
  <si>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</si>
  <si>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</si>
  <si>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</si>
  <si>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</si>
  <si>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</si>
  <si>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</si>
  <si>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</si>
  <si>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</si>
  <si>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</si>
  <si>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</si>
  <si>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</si>
  <si>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</si>
  <si>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</si>
  <si>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</si>
  <si>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</si>
  <si>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</si>
  <si>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</si>
  <si>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</si>
  <si>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</si>
  <si>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</si>
  <si>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</si>
  <si>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</si>
  <si>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</si>
  <si>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</si>
  <si>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</si>
  <si>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</si>
  <si>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</si>
  <si>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</si>
  <si>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</si>
  <si>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</si>
  <si>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</si>
  <si>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</si>
  <si>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</si>
  <si>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</si>
  <si>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</si>
  <si>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</si>
  <si>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</si>
  <si>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</si>
  <si>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</si>
  <si>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</si>
  <si>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</si>
  <si>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</si>
  <si>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</si>
  <si>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</si>
  <si>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</si>
  <si>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</si>
  <si>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</si>
  <si>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</si>
  <si>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</si>
  <si>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</si>
  <si>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</si>
  <si>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</si>
  <si>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</si>
  <si>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</si>
  <si>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</si>
  <si>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</si>
  <si>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</si>
  <si>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</si>
  <si>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</si>
  <si>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</si>
  <si>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</si>
  <si>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</si>
  <si>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</si>
  <si>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</si>
  <si>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</si>
  <si>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</si>
  <si>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</si>
  <si>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</si>
  <si>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</si>
  <si>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</si>
  <si>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</si>
  <si>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</si>
  <si>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</si>
  <si>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</si>
  <si>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</si>
  <si>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</si>
  <si>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</si>
  <si>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</si>
  <si>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</si>
  <si>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</si>
  <si>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</si>
  <si>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</si>
  <si>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</si>
  <si>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</si>
  <si>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</si>
  <si>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</si>
  <si>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</si>
  <si>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</si>
  <si>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</si>
  <si>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</si>
  <si>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</si>
  <si>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</si>
  <si>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</si>
  <si>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</si>
  <si>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</si>
  <si>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</si>
  <si>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</si>
  <si>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</si>
  <si>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</si>
  <si>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</si>
  <si>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</si>
  <si>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</si>
  <si>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</si>
  <si>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</si>
  <si>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</si>
  <si>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</si>
  <si>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</si>
  <si>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</si>
  <si>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</si>
  <si>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</si>
  <si>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</si>
  <si>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</si>
  <si>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</si>
  <si>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</si>
  <si>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</si>
  <si>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</si>
  <si>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</si>
  <si>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</si>
  <si>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</si>
  <si>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</si>
  <si>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</si>
  <si>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</si>
  <si>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</si>
  <si>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</si>
  <si>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</si>
  <si>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</si>
  <si>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</si>
  <si>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</si>
  <si>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</si>
  <si>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</si>
  <si>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</si>
  <si>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</si>
  <si>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</si>
  <si>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</si>
  <si>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</si>
  <si>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</si>
  <si>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</si>
  <si>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</si>
  <si>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</si>
  <si>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</si>
  <si>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</si>
  <si>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</si>
  <si>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</si>
  <si>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</si>
  <si>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</si>
  <si>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</si>
  <si>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</si>
  <si>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</si>
  <si>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</si>
  <si>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</si>
  <si>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</si>
  <si>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</si>
  <si>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</si>
  <si>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</si>
  <si>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</si>
  <si>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</si>
  <si>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</si>
  <si>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</si>
  <si>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</si>
  <si>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</si>
  <si>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</si>
  <si>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</si>
  <si>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</si>
  <si>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</si>
  <si>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</si>
  <si>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</si>
  <si>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</si>
  <si>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</si>
  <si>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</si>
  <si>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</si>
  <si>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</si>
  <si>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</si>
  <si>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</si>
  <si>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</si>
  <si>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</si>
  <si>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</si>
  <si>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</si>
  <si>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</si>
  <si>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</si>
  <si>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</si>
  <si>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</si>
  <si>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</si>
  <si>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</si>
  <si>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</si>
  <si>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</si>
  <si>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</si>
  <si>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</si>
  <si>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</si>
  <si>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</si>
  <si>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</si>
  <si>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</si>
  <si>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</si>
  <si>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</si>
  <si>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</si>
  <si>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</si>
  <si>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</si>
  <si>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</si>
  <si>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</si>
  <si>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</si>
  <si>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</si>
  <si>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</si>
  <si>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</si>
  <si>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</si>
  <si>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</si>
  <si>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</si>
  <si>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</si>
  <si>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</si>
  <si>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</si>
  <si>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</si>
  <si>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</si>
  <si>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</si>
  <si>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</si>
  <si>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</si>
  <si>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</si>
  <si>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</si>
  <si>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</si>
  <si>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</si>
  <si>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</si>
  <si>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</si>
  <si>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</si>
  <si>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</si>
  <si>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</si>
  <si>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</si>
  <si>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</si>
  <si>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</si>
  <si>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</si>
  <si>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</si>
  <si>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</si>
  <si>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</si>
  <si>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</si>
  <si>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</si>
  <si>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</si>
  <si>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</si>
  <si>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</si>
  <si>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</si>
  <si>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</si>
  <si>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</si>
  <si>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</si>
  <si>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</si>
  <si>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</si>
  <si>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</si>
  <si>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</si>
  <si>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</si>
  <si>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</si>
  <si>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</si>
  <si>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</si>
  <si>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</si>
  <si>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</si>
  <si>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</si>
  <si>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</si>
  <si>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</si>
  <si>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</si>
  <si>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</si>
  <si>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</si>
  <si>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</si>
  <si>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</si>
  <si>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</si>
  <si>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</si>
  <si>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</si>
  <si>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</si>
  <si>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</si>
  <si>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</si>
  <si>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</si>
  <si>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</si>
  <si>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</si>
  <si>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</si>
  <si>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</si>
  <si>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</si>
  <si>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</si>
  <si>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</si>
  <si>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</si>
  <si>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</si>
  <si>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</si>
  <si>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</si>
  <si>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</si>
  <si>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</si>
  <si>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</si>
  <si>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</si>
  <si>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</si>
  <si>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</si>
  <si>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</si>
  <si>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</si>
  <si>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</si>
  <si>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</si>
  <si>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</si>
  <si>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</si>
  <si>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</si>
  <si>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</si>
  <si>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</si>
  <si>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</si>
  <si>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</si>
  <si>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</si>
  <si>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</si>
  <si>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</si>
  <si>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</si>
  <si>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</si>
  <si>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</si>
  <si>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</si>
  <si>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</si>
  <si>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</si>
  <si>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</si>
  <si>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</si>
  <si>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</si>
  <si>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</si>
  <si>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</si>
  <si>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</si>
  <si>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</si>
  <si>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</si>
  <si>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</si>
  <si>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</si>
  <si>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</si>
  <si>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</si>
  <si>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</si>
  <si>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</si>
  <si>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</si>
  <si>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</si>
  <si>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</si>
  <si>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</si>
  <si>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</si>
  <si>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</si>
  <si>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</si>
  <si>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</si>
  <si>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</si>
  <si>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</si>
  <si>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</si>
  <si>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</si>
  <si>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</si>
  <si>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</si>
  <si>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</si>
  <si>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</si>
  <si>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</si>
  <si>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</si>
  <si>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</si>
  <si>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</si>
  <si>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</si>
  <si>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</si>
  <si>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</si>
  <si>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</si>
  <si>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</si>
  <si>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</si>
  <si>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</si>
  <si>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</si>
  <si>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</si>
  <si>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</si>
  <si>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</si>
  <si>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</si>
  <si>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</si>
  <si>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</si>
  <si>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</si>
  <si>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</si>
  <si>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</si>
  <si>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</si>
  <si>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</si>
  <si>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</si>
  <si>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</si>
  <si>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</si>
  <si>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</si>
  <si>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</si>
  <si>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</si>
  <si>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</si>
  <si>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</si>
  <si>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</si>
  <si>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</si>
  <si>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</si>
  <si>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</si>
  <si>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</si>
  <si>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</si>
  <si>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</si>
  <si>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</si>
  <si>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</si>
  <si>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</si>
  <si>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</si>
  <si>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</si>
  <si>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</si>
  <si>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</si>
  <si>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</si>
  <si>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</si>
  <si>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</si>
  <si>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</si>
  <si>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</si>
  <si>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</si>
  <si>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</si>
  <si>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</si>
  <si>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</si>
  <si>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</si>
  <si>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</si>
  <si>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</si>
  <si>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</si>
  <si>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</si>
  <si>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</si>
  <si>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</si>
  <si>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</si>
  <si>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</si>
  <si>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</si>
  <si>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</si>
  <si>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</si>
  <si>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</si>
  <si>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</si>
  <si>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</si>
  <si>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</si>
  <si>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</si>
  <si>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</si>
  <si>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</si>
  <si>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</si>
  <si>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</si>
  <si>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</si>
  <si>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</si>
  <si>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</si>
  <si>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</si>
  <si>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</si>
  <si>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</si>
  <si>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</si>
  <si>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</si>
  <si>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</si>
  <si>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</si>
  <si>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</si>
  <si>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</si>
  <si>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</si>
  <si>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</si>
  <si>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</si>
  <si>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</si>
  <si>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</si>
  <si>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</si>
  <si>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</si>
  <si>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</si>
  <si>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</si>
  <si>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</si>
  <si>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</si>
  <si>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</si>
  <si>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</si>
  <si>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</si>
  <si>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</si>
  <si>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</si>
  <si>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</si>
  <si>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</si>
  <si>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</si>
  <si>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</si>
  <si>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</si>
  <si>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</si>
  <si>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</si>
  <si>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</si>
  <si>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</si>
  <si>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</si>
  <si>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</si>
  <si>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</si>
  <si>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</si>
  <si>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</si>
  <si>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</si>
  <si>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</si>
  <si>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</si>
  <si>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</si>
  <si>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</si>
  <si>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</si>
  <si>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</si>
  <si>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</si>
  <si>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</si>
  <si>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</si>
  <si>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</si>
  <si>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</si>
  <si>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</si>
  <si>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</si>
  <si>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</si>
  <si>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</si>
  <si>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</si>
  <si>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</si>
  <si>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</si>
  <si>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</si>
  <si>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</si>
  <si>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</si>
  <si>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</si>
  <si>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</si>
  <si>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</si>
  <si>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</si>
  <si>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</si>
  <si>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</si>
  <si>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</si>
  <si>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</si>
  <si>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</si>
  <si>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</si>
  <si>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</si>
  <si>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</si>
  <si>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</si>
  <si>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</si>
  <si>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</si>
  <si>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</si>
  <si>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</si>
  <si>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</si>
  <si>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</si>
  <si>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</si>
  <si>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</si>
  <si>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</si>
  <si>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</si>
  <si>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</si>
  <si>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</si>
  <si>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</si>
  <si>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</si>
  <si>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</si>
  <si>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</si>
  <si>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</si>
  <si>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</si>
  <si>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</si>
  <si>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</si>
  <si>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</si>
  <si>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</si>
  <si>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</si>
  <si>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</si>
  <si>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</si>
  <si>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</si>
  <si>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</si>
  <si>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</si>
  <si>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</si>
  <si>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</si>
  <si>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</si>
  <si>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</si>
  <si>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</si>
  <si>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</si>
  <si>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</si>
  <si>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</si>
  <si>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</si>
  <si>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</si>
  <si>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</si>
  <si>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</si>
  <si>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</si>
  <si>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</si>
  <si>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</si>
  <si>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</si>
  <si>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</si>
  <si>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</si>
  <si>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</si>
  <si>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</si>
  <si>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</si>
  <si>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</si>
  <si>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</si>
  <si>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</si>
  <si>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</si>
  <si>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</si>
  <si>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</si>
  <si>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</si>
  <si>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</si>
  <si>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</si>
  <si>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</si>
  <si>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</si>
  <si>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</si>
  <si>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</si>
  <si>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</si>
  <si>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</si>
  <si>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</si>
  <si>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</si>
  <si>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</si>
  <si>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</si>
  <si>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</si>
  <si>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</si>
  <si>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</si>
  <si>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</si>
  <si>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</si>
  <si>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</si>
  <si>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</si>
  <si>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</si>
  <si>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</si>
  <si>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</si>
  <si>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</si>
  <si>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</si>
  <si>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</si>
  <si>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</si>
  <si>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</si>
  <si>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</si>
  <si>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</si>
  <si>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</si>
  <si>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</si>
  <si>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</si>
  <si>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</si>
  <si>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</si>
  <si>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</si>
  <si>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</si>
  <si>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</si>
  <si>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</si>
  <si>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</si>
  <si>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</si>
  <si>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</si>
  <si>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</si>
  <si>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</si>
  <si>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</si>
  <si>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</si>
  <si>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</si>
  <si>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</si>
  <si>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</si>
  <si>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</si>
  <si>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</si>
  <si>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</si>
  <si>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</si>
  <si>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</si>
  <si>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</si>
  <si>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</si>
  <si>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</si>
  <si>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</si>
  <si>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</si>
  <si>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</si>
  <si>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</si>
  <si>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</si>
  <si>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</si>
  <si>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</si>
  <si>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</si>
  <si>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</si>
  <si>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</si>
  <si>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</si>
  <si>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</si>
  <si>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</si>
  <si>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</si>
  <si>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</si>
  <si>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</si>
  <si>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</si>
  <si>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</si>
  <si>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</si>
  <si>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</si>
  <si>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</si>
  <si>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</si>
  <si>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</si>
  <si>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</si>
  <si>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</si>
  <si>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</si>
  <si>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</si>
  <si>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</si>
  <si>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</si>
  <si>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</si>
  <si>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</si>
  <si>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</si>
  <si>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</si>
  <si>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</si>
  <si>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</si>
  <si>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</si>
  <si>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</si>
  <si>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</si>
  <si>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</si>
  <si>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</si>
  <si>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</si>
  <si>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</si>
  <si>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</si>
  <si>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</si>
  <si>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</si>
  <si>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</si>
  <si>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</si>
  <si>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</si>
  <si>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</si>
  <si>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</si>
  <si>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</si>
  <si>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</si>
  <si>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</si>
  <si>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</si>
  <si>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</si>
  <si>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</si>
  <si>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</si>
  <si>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</si>
  <si>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</si>
  <si>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</si>
  <si>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</si>
  <si>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</si>
  <si>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</si>
  <si>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</si>
  <si>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</si>
  <si>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</si>
  <si>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</si>
  <si>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</si>
  <si>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</si>
  <si>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</si>
  <si>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</si>
  <si>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</si>
  <si>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</si>
  <si>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</si>
  <si>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</si>
  <si>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</si>
  <si>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</si>
  <si>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</si>
  <si>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</si>
  <si>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</si>
  <si>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</si>
  <si>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</si>
  <si>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</si>
  <si>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</si>
  <si>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</si>
  <si>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</si>
  <si>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</si>
  <si>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</si>
  <si>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</si>
  <si>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</si>
  <si>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</si>
  <si>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</si>
  <si>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</si>
  <si>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</si>
  <si>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</si>
  <si>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</si>
  <si>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</si>
  <si>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</si>
  <si>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</si>
  <si>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</si>
  <si>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</si>
  <si>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</si>
  <si>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</si>
  <si>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</si>
  <si>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</si>
  <si>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</si>
  <si>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</si>
  <si>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</si>
  <si>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</si>
  <si>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</si>
  <si>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</si>
  <si>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</si>
  <si>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</si>
  <si>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</si>
  <si>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</si>
  <si>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</si>
  <si>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</si>
  <si>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</si>
  <si>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</si>
  <si>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</si>
  <si>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</si>
  <si>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</si>
  <si>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</si>
  <si>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</si>
  <si>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</si>
  <si>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</si>
  <si>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</si>
  <si>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</si>
  <si>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</si>
  <si>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</si>
  <si>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</si>
  <si>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</si>
  <si>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</si>
  <si>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</si>
  <si>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</si>
  <si>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</si>
  <si>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</si>
  <si>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</si>
  <si>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</si>
  <si>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</si>
  <si>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</si>
  <si>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</si>
  <si>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</si>
  <si>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</si>
  <si>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</si>
  <si>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</si>
  <si>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</si>
  <si>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</si>
  <si>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</si>
  <si>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</si>
  <si>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</si>
  <si>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</si>
  <si>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</si>
  <si>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</si>
  <si>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</si>
  <si>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</si>
  <si>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</si>
  <si>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</si>
  <si>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</si>
  <si>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</si>
  <si>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</si>
  <si>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</si>
  <si>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</si>
  <si>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</si>
  <si>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</si>
  <si>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</si>
  <si>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</si>
  <si>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</si>
  <si>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</si>
  <si>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</si>
  <si>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</si>
  <si>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</si>
  <si>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</si>
  <si>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</si>
  <si>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</si>
  <si>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</si>
  <si>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</si>
  <si>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</si>
  <si>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</si>
  <si>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</si>
  <si>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</si>
  <si>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</si>
  <si>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</si>
  <si>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</si>
  <si>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</si>
  <si>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</si>
  <si>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</si>
  <si>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</si>
  <si>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</si>
  <si>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</si>
  <si>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</si>
  <si>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</si>
  <si>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</si>
  <si>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</si>
  <si>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</si>
  <si>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</si>
  <si>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</si>
  <si>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</si>
  <si>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</si>
  <si>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</si>
  <si>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</si>
  <si>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</si>
  <si>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</si>
  <si>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</si>
  <si>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</si>
  <si>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</si>
  <si>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</si>
  <si>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</si>
  <si>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</si>
  <si>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</si>
  <si>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</si>
  <si>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</si>
  <si>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</si>
  <si>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</si>
  <si>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</si>
  <si>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</si>
  <si>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</si>
  <si>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</si>
  <si>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</si>
  <si>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</si>
  <si>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</si>
  <si>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</si>
  <si>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</si>
  <si>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</si>
  <si>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</si>
  <si>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</si>
  <si>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</si>
  <si>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</si>
  <si>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</si>
  <si>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</si>
  <si>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</si>
  <si>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</si>
  <si>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</si>
  <si>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</si>
  <si>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</si>
  <si>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</si>
  <si>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</si>
  <si>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</si>
  <si>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</si>
  <si>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</si>
  <si>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</si>
  <si>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</si>
  <si>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</si>
  <si>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</si>
  <si>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</si>
  <si>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</si>
  <si>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</si>
  <si>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</si>
  <si>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</si>
  <si>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</si>
  <si>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</si>
  <si>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</si>
  <si>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</si>
  <si>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</si>
  <si>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</si>
  <si>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</si>
  <si>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</si>
  <si>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</si>
  <si>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</si>
  <si>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</si>
  <si>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</si>
  <si>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</si>
  <si>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</si>
  <si>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</si>
  <si>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</si>
  <si>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</si>
  <si>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</si>
  <si>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</si>
  <si>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</si>
  <si>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</si>
  <si>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</si>
  <si>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</si>
  <si>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</si>
  <si>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</si>
  <si>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</si>
  <si>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</si>
  <si>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</si>
  <si>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</si>
  <si>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</si>
  <si>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</si>
  <si>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</si>
  <si>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</si>
  <si>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</si>
  <si>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</si>
  <si>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</si>
  <si>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</si>
  <si>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</si>
  <si>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</si>
  <si>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</si>
  <si>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</si>
  <si>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</si>
  <si>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</si>
  <si>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</si>
  <si>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</si>
  <si>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</si>
  <si>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</si>
  <si>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</si>
  <si>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</si>
  <si>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</si>
  <si>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</si>
  <si>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</si>
  <si>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</si>
  <si>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</si>
  <si>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</si>
  <si>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</si>
  <si>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</si>
  <si>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</si>
  <si>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</si>
  <si>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</si>
  <si>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</si>
  <si>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</si>
  <si>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</si>
  <si>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</si>
  <si>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</si>
  <si>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</si>
  <si>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</si>
  <si>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</si>
  <si>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</si>
  <si>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</si>
  <si>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</si>
  <si>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</si>
  <si>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</si>
  <si>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</si>
  <si>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</si>
  <si>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</si>
  <si>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</si>
  <si>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</si>
  <si>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</si>
  <si>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</si>
  <si>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</si>
  <si>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</si>
  <si>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</si>
  <si>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</si>
  <si>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</si>
  <si>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</si>
  <si>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</si>
  <si>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</si>
  <si>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</si>
  <si>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</si>
  <si>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</si>
  <si>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</si>
  <si>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</si>
  <si>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</si>
  <si>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</si>
  <si>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</si>
  <si>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</si>
  <si>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</si>
  <si>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</si>
  <si>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</si>
  <si>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</si>
  <si>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</si>
  <si>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</si>
  <si>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</si>
  <si>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</si>
  <si>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</si>
  <si>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</si>
  <si>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</si>
  <si>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</si>
  <si>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</si>
  <si>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</si>
  <si>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</si>
  <si>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</si>
  <si>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</si>
  <si>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</si>
  <si>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</si>
  <si>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</si>
  <si>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</si>
  <si>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</si>
  <si>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</si>
  <si>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</si>
  <si>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</si>
  <si>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</si>
  <si>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</si>
  <si>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</si>
  <si>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</si>
  <si>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</si>
  <si>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</si>
  <si>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</si>
  <si>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</si>
  <si>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</si>
  <si>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</si>
  <si>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</si>
  <si>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</si>
  <si>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</si>
  <si>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</si>
  <si>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</si>
  <si>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</si>
  <si>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</si>
  <si>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</si>
  <si>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</si>
  <si>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</si>
  <si>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</si>
  <si>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</si>
  <si>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</si>
  <si>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</si>
  <si>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</si>
  <si>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</si>
  <si>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</si>
  <si>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</si>
  <si>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</si>
  <si>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</si>
  <si>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</si>
  <si>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</si>
  <si>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</si>
  <si>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</si>
  <si>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</si>
  <si>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</si>
  <si>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</si>
  <si>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</si>
  <si>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</si>
  <si>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</si>
  <si>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</si>
  <si>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</si>
  <si>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</si>
  <si>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</si>
  <si>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</si>
  <si>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</si>
  <si>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</si>
  <si>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</si>
  <si>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</si>
  <si>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</si>
  <si>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</si>
  <si>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</si>
  <si>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</si>
  <si>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</si>
  <si>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</si>
  <si>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</si>
  <si>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</si>
  <si>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</si>
  <si>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</si>
  <si>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</si>
  <si>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</si>
  <si>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</si>
  <si>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</si>
  <si>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</si>
  <si>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</si>
  <si>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</si>
  <si>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</si>
  <si>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</si>
  <si>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</si>
  <si>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</si>
  <si>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</si>
  <si>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</si>
  <si>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</si>
  <si>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</si>
  <si>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</si>
  <si>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</si>
  <si>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</si>
  <si>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</si>
  <si>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</si>
  <si>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</si>
  <si>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</si>
  <si>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</si>
  <si>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</si>
  <si>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</si>
  <si>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</si>
  <si>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</si>
  <si>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</si>
  <si>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</si>
  <si>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</si>
  <si>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</si>
  <si>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</si>
  <si>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</si>
  <si>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</si>
  <si>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</si>
  <si>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</si>
  <si>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</si>
  <si>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</si>
  <si>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</si>
  <si>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</si>
  <si>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</si>
  <si>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</si>
  <si>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</si>
  <si>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</si>
  <si>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</si>
  <si>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</si>
  <si>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</si>
  <si>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</si>
  <si>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</si>
  <si>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</si>
  <si>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</si>
  <si>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</si>
  <si>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</si>
  <si>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</si>
  <si>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</si>
  <si>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</si>
  <si>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</si>
  <si>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</si>
  <si>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</si>
  <si>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</si>
  <si>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</si>
  <si>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</si>
  <si>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</si>
  <si>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</si>
  <si>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</si>
  <si>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</si>
  <si>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</si>
  <si>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</si>
  <si>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</si>
  <si>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</si>
  <si>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</si>
  <si>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</si>
  <si>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</si>
  <si>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</si>
  <si>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</si>
  <si>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</si>
  <si>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</si>
  <si>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</si>
  <si>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</si>
  <si>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</si>
  <si>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</si>
  <si>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</si>
  <si>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</si>
  <si>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</si>
  <si>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</si>
  <si>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</si>
  <si>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</si>
  <si>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</si>
  <si>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</si>
  <si>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</si>
  <si>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</si>
  <si>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</si>
  <si>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</si>
  <si>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</si>
  <si>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</si>
  <si>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</si>
  <si>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</si>
  <si>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</si>
  <si>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</si>
  <si>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</si>
  <si>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</si>
  <si>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</si>
  <si>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</si>
  <si>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</si>
  <si>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</si>
  <si>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</si>
  <si>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</si>
  <si>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</si>
  <si>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</si>
  <si>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</si>
  <si>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</si>
  <si>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</si>
  <si>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</si>
  <si>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</si>
  <si>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</si>
  <si>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</si>
  <si>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</si>
  <si>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</si>
  <si>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</si>
  <si>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</si>
  <si>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</si>
  <si>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</si>
  <si>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</si>
  <si>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</si>
  <si>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</si>
  <si>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</si>
  <si>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</si>
  <si>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</si>
  <si>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</si>
  <si>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</si>
  <si>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</si>
  <si>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</si>
  <si>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</si>
  <si>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</si>
  <si>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</si>
  <si>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</si>
  <si>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</si>
  <si>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</si>
  <si>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</si>
  <si>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</si>
  <si>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</si>
  <si>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</si>
  <si>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</si>
  <si>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</si>
  <si>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</si>
  <si>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</si>
  <si>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</si>
  <si>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</si>
  <si>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</si>
  <si>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</si>
  <si>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</si>
  <si>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</si>
  <si>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</si>
  <si>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</si>
  <si>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</si>
  <si>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</si>
  <si>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</si>
  <si>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</si>
  <si>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</si>
  <si>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</si>
  <si>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</si>
  <si>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</si>
  <si>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</si>
  <si>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</si>
  <si>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</si>
  <si>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</si>
  <si>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</si>
  <si>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</si>
  <si>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</si>
  <si>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</si>
  <si>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</si>
  <si>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</si>
  <si>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</si>
  <si>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</si>
  <si>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</si>
  <si>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</si>
  <si>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</si>
  <si>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</si>
  <si>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</si>
  <si>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</si>
  <si>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</si>
  <si>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</si>
  <si>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</si>
  <si>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</si>
  <si>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</si>
  <si>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</si>
  <si>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</si>
  <si>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</si>
  <si>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</si>
  <si>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</si>
  <si>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</si>
  <si>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</si>
  <si>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</si>
  <si>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</si>
  <si>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</si>
  <si>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</si>
  <si>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</si>
  <si>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</si>
  <si>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</si>
  <si>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</si>
  <si>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</si>
  <si>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</si>
  <si>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</si>
  <si>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</si>
  <si>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</si>
  <si>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</si>
  <si>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</si>
  <si>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</si>
  <si>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</si>
  <si>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</si>
  <si>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</si>
  <si>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</si>
  <si>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</si>
  <si>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</si>
  <si>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</si>
  <si>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</si>
  <si>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</si>
  <si>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</si>
  <si>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</si>
  <si>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</si>
  <si>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</si>
  <si>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</si>
  <si>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</si>
  <si>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</si>
  <si>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</si>
  <si>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</si>
  <si>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</si>
  <si>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</si>
  <si>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</si>
  <si>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</si>
  <si>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</si>
  <si>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</si>
  <si>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</si>
  <si>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</si>
  <si>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</si>
  <si>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</si>
  <si>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</si>
  <si>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</si>
  <si>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</si>
  <si>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</si>
  <si>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</si>
  <si>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</si>
  <si>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</si>
  <si>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</si>
  <si>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</si>
  <si>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</si>
  <si>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</si>
  <si>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</si>
  <si>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</si>
  <si>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</si>
  <si>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</si>
  <si>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</si>
  <si>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</si>
  <si>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</si>
  <si>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</si>
  <si>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</si>
  <si>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</si>
  <si>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</si>
  <si>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</si>
  <si>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</si>
  <si>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</si>
  <si>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</si>
  <si>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</si>
  <si>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</si>
  <si>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</si>
  <si>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</si>
  <si>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</si>
  <si>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</si>
  <si>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</si>
  <si>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</si>
  <si>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</si>
  <si>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</si>
  <si>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</si>
  <si>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</si>
  <si>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</si>
  <si>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</si>
  <si>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</si>
  <si>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</si>
  <si>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</si>
  <si>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</si>
  <si>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</si>
  <si>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</si>
  <si>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</si>
  <si>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</si>
  <si>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</si>
  <si>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</si>
  <si>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</si>
  <si>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</si>
  <si>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</si>
  <si>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</si>
  <si>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</si>
  <si>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</si>
  <si>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</si>
  <si>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</si>
  <si>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</si>
  <si>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</si>
  <si>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</si>
  <si>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</si>
  <si>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</si>
  <si>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</si>
  <si>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</si>
  <si>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</si>
  <si>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</si>
  <si>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</si>
  <si>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</si>
  <si>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</si>
  <si>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</si>
  <si>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</si>
  <si>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</si>
  <si>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</si>
  <si>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</si>
  <si>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</si>
  <si>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</si>
  <si>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</si>
  <si>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</si>
  <si>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</si>
  <si>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</si>
  <si>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</si>
  <si>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</si>
  <si>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</si>
  <si>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</si>
  <si>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</si>
  <si>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</si>
  <si>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</si>
  <si>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</si>
  <si>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</si>
  <si>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</si>
  <si>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</si>
  <si>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</si>
  <si>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</si>
  <si>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</si>
  <si>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</si>
  <si>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</si>
  <si>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</si>
  <si>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</si>
  <si>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</si>
  <si>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</si>
  <si>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</si>
  <si>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</si>
  <si>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</si>
  <si>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</si>
  <si>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</si>
  <si>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</si>
  <si>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</si>
  <si>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</si>
  <si>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</si>
  <si>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</si>
  <si>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</si>
  <si>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</si>
  <si>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</si>
  <si>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</si>
  <si>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</si>
  <si>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</si>
  <si>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</si>
  <si>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</si>
  <si>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</si>
  <si>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</si>
  <si>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</si>
  <si>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</si>
  <si>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</si>
  <si>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</si>
  <si>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</si>
  <si>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</si>
  <si>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</si>
  <si>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</si>
  <si>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</si>
  <si>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</si>
  <si>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</si>
  <si>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</si>
  <si>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</si>
  <si>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</si>
  <si>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</si>
  <si>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</si>
  <si>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</si>
  <si>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</si>
  <si>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</si>
  <si>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</si>
  <si>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</si>
  <si>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</si>
  <si>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</si>
  <si>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</si>
  <si>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</si>
  <si>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</si>
  <si>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</si>
  <si>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</si>
  <si>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</si>
  <si>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</si>
  <si>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</si>
  <si>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</si>
  <si>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</si>
  <si>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</si>
  <si>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</si>
  <si>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</si>
  <si>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</si>
  <si>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</si>
  <si>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</si>
  <si>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</si>
  <si>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</si>
  <si>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</si>
  <si>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</si>
  <si>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</si>
  <si>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</si>
  <si>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</si>
  <si>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</si>
  <si>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</si>
  <si>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</si>
  <si>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</si>
  <si>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</si>
  <si>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</si>
  <si>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</si>
  <si>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</si>
  <si>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</si>
  <si>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</si>
  <si>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</si>
  <si>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</si>
  <si>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</si>
  <si>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</si>
  <si>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</si>
  <si>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</si>
  <si>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</si>
  <si>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</si>
  <si>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</si>
  <si>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</si>
  <si>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</si>
  <si>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</si>
  <si>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</si>
  <si>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</si>
  <si>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</si>
  <si>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</si>
  <si>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</si>
  <si>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</si>
  <si>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</si>
  <si>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</si>
  <si>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</si>
  <si>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</si>
  <si>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</si>
  <si>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</si>
  <si>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</si>
  <si>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</si>
  <si>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</si>
  <si>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</si>
  <si>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</si>
  <si>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</si>
  <si>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</si>
  <si>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</si>
  <si>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</si>
  <si>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</si>
  <si>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</si>
  <si>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</si>
  <si>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</si>
  <si>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</si>
  <si>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</si>
  <si>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</si>
  <si>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</si>
  <si>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</si>
  <si>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</si>
  <si>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</si>
  <si>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</si>
  <si>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</si>
  <si>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</si>
  <si>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</si>
  <si>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</si>
  <si>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</si>
  <si>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</si>
  <si>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</si>
  <si>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</si>
  <si>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</si>
  <si>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</si>
  <si>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</si>
  <si>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</si>
  <si>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</si>
  <si>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</si>
  <si>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</si>
  <si>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</si>
  <si>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</si>
  <si>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</si>
  <si>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</si>
  <si>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</si>
  <si>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</si>
  <si>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</si>
  <si>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</si>
  <si>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</si>
  <si>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</si>
  <si>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</si>
  <si>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</si>
  <si>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</si>
  <si>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</si>
  <si>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</si>
  <si>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</si>
  <si>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</si>
  <si>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</si>
  <si>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</si>
  <si>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</si>
  <si>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</si>
  <si>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</si>
  <si>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</si>
  <si>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</si>
  <si>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</si>
  <si>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</si>
  <si>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</si>
  <si>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</si>
  <si>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</si>
  <si>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</si>
  <si>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</si>
  <si>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</si>
  <si>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</si>
  <si>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</si>
  <si>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</si>
  <si>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</si>
  <si>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</si>
  <si>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</si>
  <si>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</si>
  <si>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</si>
  <si>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</si>
  <si>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</si>
  <si>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</si>
  <si>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</si>
  <si>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</si>
  <si>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</si>
  <si>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</si>
  <si>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</si>
  <si>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</si>
  <si>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</si>
  <si>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</si>
  <si>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</si>
  <si>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</si>
  <si>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</si>
  <si>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</si>
  <si>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</si>
  <si>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</si>
  <si>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</si>
  <si>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</si>
  <si>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</si>
  <si>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</si>
  <si>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</si>
  <si>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</si>
  <si>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</si>
  <si>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</si>
  <si>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</si>
  <si>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</si>
  <si>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</si>
  <si>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</si>
  <si>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</si>
  <si>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</si>
  <si>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</si>
  <si>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</si>
  <si>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</si>
  <si>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</si>
  <si>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</si>
  <si>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</si>
  <si>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</si>
  <si>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</si>
  <si>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</si>
  <si>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</si>
  <si>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</si>
  <si>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</si>
  <si>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</si>
  <si>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</si>
  <si>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</si>
  <si>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</si>
  <si>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</si>
  <si>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</si>
  <si>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</si>
  <si>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</si>
  <si>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</si>
  <si>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</si>
  <si>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</si>
  <si>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</si>
  <si>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</si>
  <si>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</si>
  <si>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</si>
  <si>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</si>
  <si>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</si>
  <si>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</si>
  <si>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</si>
  <si>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</si>
  <si>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</si>
  <si>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</si>
  <si>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</si>
  <si>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</si>
  <si>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</si>
  <si>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</si>
  <si>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</si>
  <si>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</si>
  <si>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</si>
  <si>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</si>
  <si>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</si>
  <si>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</si>
  <si>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</si>
  <si>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</si>
  <si>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</si>
  <si>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</si>
  <si>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</si>
  <si>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</si>
  <si>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</si>
  <si>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</si>
  <si>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</si>
  <si>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</si>
  <si>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</si>
  <si>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</si>
  <si>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</si>
  <si>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</si>
  <si>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</si>
  <si>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</si>
  <si>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</si>
  <si>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</si>
  <si>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</si>
  <si>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</si>
  <si>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</si>
  <si>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</si>
  <si>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</si>
  <si>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</si>
  <si>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</si>
  <si>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</si>
  <si>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</si>
  <si>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</si>
  <si>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</si>
  <si>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</si>
  <si>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</si>
  <si>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</si>
  <si>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</si>
  <si>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</si>
  <si>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</si>
  <si>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</si>
  <si>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</si>
  <si>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</si>
  <si>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</si>
  <si>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</si>
  <si>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</si>
  <si>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</si>
  <si>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</si>
  <si>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</si>
  <si>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</si>
  <si>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</si>
  <si>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</si>
  <si>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</si>
  <si>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</si>
  <si>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</si>
  <si>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</si>
  <si>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</si>
  <si>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</si>
  <si>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</si>
  <si>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</si>
  <si>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</si>
  <si>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</si>
  <si>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</si>
  <si>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</si>
  <si>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</si>
  <si>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</si>
  <si>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</si>
  <si>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</si>
  <si>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</si>
  <si>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</si>
  <si>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</si>
  <si>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</si>
  <si>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</si>
  <si>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</si>
  <si>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</si>
  <si>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</si>
  <si>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</si>
  <si>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</si>
  <si>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</si>
  <si>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</si>
  <si>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</si>
  <si>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</si>
  <si>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</si>
  <si>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</si>
  <si>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</si>
  <si>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</si>
  <si>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</si>
  <si>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</si>
  <si>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</si>
  <si>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</si>
  <si>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</si>
  <si>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</si>
  <si>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</si>
  <si>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</si>
  <si>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</si>
  <si>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</si>
  <si>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</si>
  <si>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</si>
  <si>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</si>
  <si>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</si>
  <si>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</si>
  <si>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</si>
  <si>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</si>
  <si>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</si>
  <si>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</si>
  <si>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</si>
  <si>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</si>
  <si>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</si>
  <si>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</si>
  <si>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</si>
  <si>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</si>
  <si>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</si>
  <si>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</si>
  <si>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</si>
  <si>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</si>
  <si>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</si>
  <si>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</si>
  <si>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</si>
  <si>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</si>
  <si>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</si>
  <si>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</si>
  <si>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</si>
  <si>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</si>
  <si>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</si>
  <si>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</si>
  <si>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</si>
  <si>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</si>
  <si>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</si>
  <si>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</si>
  <si>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</si>
  <si>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</si>
  <si>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</si>
  <si>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</si>
  <si>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</si>
  <si>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</si>
  <si>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</si>
  <si>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</si>
  <si>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</si>
  <si>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</si>
  <si>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</si>
  <si>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</si>
  <si>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</si>
  <si>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</si>
  <si>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</si>
  <si>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</si>
  <si>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</si>
  <si>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</si>
  <si>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</si>
  <si>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</si>
  <si>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</si>
  <si>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</si>
  <si>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</si>
  <si>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</si>
  <si>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</si>
  <si>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</si>
  <si>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</si>
  <si>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</si>
  <si>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</si>
  <si>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</si>
  <si>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</si>
  <si>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</si>
  <si>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</si>
  <si>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</si>
  <si>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</si>
  <si>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</si>
  <si>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</si>
  <si>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</si>
  <si>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</si>
  <si>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</si>
  <si>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</si>
  <si>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</si>
  <si>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</si>
  <si>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</si>
  <si>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</si>
  <si>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</si>
  <si>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</si>
  <si>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</si>
  <si>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</si>
  <si>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</si>
  <si>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</si>
  <si>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</si>
  <si>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</si>
  <si>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</si>
  <si>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</si>
  <si>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</si>
  <si>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</si>
  <si>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</si>
  <si>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</si>
  <si>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</si>
  <si>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</si>
  <si>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</si>
  <si>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</si>
  <si>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</si>
  <si>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</si>
  <si>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</si>
  <si>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</si>
  <si>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</si>
  <si>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</si>
  <si>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</si>
  <si>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</si>
  <si>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</si>
  <si>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</si>
  <si>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</si>
  <si>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</si>
  <si>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</si>
  <si>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</si>
  <si>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</si>
  <si>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</si>
  <si>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</si>
  <si>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</si>
  <si>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</si>
  <si>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</si>
  <si>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</si>
  <si>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</si>
  <si>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</si>
  <si>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</si>
  <si>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</si>
  <si>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</si>
  <si>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</si>
  <si>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</si>
  <si>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</si>
  <si>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</si>
  <si>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</si>
  <si>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</si>
  <si>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</si>
  <si>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</si>
  <si>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</si>
  <si>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</si>
  <si>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</si>
  <si>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</si>
  <si>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</si>
  <si>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</si>
  <si>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</si>
  <si>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</si>
  <si>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</si>
  <si>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</si>
  <si>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</si>
  <si>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</si>
  <si>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</si>
  <si>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</si>
  <si>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</si>
  <si>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</si>
  <si>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</si>
  <si>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</si>
  <si>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</si>
  <si>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</si>
  <si>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</si>
  <si>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</si>
  <si>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</si>
  <si>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</si>
  <si>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</si>
  <si>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</si>
  <si>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</si>
  <si>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</si>
  <si>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</si>
  <si>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</si>
  <si>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</si>
  <si>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</si>
  <si>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</si>
  <si>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</si>
  <si>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</si>
  <si>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</si>
  <si>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</si>
  <si>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</si>
  <si>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</si>
  <si>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</si>
  <si>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</si>
  <si>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</si>
  <si>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</si>
  <si>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</si>
  <si>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</si>
  <si>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</si>
  <si>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</si>
  <si>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</si>
  <si>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</si>
  <si>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</si>
  <si>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</si>
  <si>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</si>
  <si>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</si>
  <si>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</si>
  <si>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</si>
  <si>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</si>
  <si>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</si>
  <si>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</si>
  <si>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</si>
  <si>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</si>
  <si>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</si>
  <si>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</si>
  <si>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</si>
  <si>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</si>
  <si>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</si>
  <si>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</si>
  <si>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</si>
  <si>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</si>
  <si>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</si>
  <si>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</si>
  <si>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</si>
  <si>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</si>
  <si>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</si>
  <si>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</si>
  <si>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</si>
  <si>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</si>
  <si>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</si>
  <si>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</si>
  <si>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</si>
  <si>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</si>
  <si>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</si>
  <si>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</si>
  <si>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</si>
  <si>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</si>
  <si>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</si>
  <si>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</si>
  <si>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</si>
  <si>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</si>
  <si>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</si>
  <si>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</si>
  <si>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</si>
  <si>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</si>
  <si>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</si>
  <si>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</si>
  <si>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</si>
  <si>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</si>
  <si>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</si>
  <si>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</si>
  <si>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</si>
  <si>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</si>
  <si>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</si>
  <si>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</si>
  <si>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</si>
  <si>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</si>
  <si>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</si>
  <si>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</si>
  <si>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</si>
  <si>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</si>
  <si>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</si>
  <si>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</si>
  <si>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</si>
  <si>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</si>
  <si>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</si>
  <si>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</si>
  <si>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</si>
  <si>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</si>
  <si>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</si>
  <si>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</si>
  <si>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</si>
  <si>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</si>
  <si>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</si>
  <si>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</si>
  <si>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</si>
  <si>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</si>
  <si>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</si>
  <si>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</si>
  <si>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</si>
  <si>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</si>
  <si>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</si>
  <si>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</si>
  <si>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</si>
  <si>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</si>
  <si>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</si>
  <si>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</si>
  <si>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</si>
  <si>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</si>
  <si>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</si>
  <si>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</si>
  <si>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</si>
  <si>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</si>
  <si>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</si>
  <si>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</si>
  <si>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</si>
  <si>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</si>
  <si>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</si>
  <si>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</si>
  <si>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</si>
  <si>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</si>
  <si>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</si>
  <si>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</si>
  <si>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</si>
  <si>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</si>
  <si>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</si>
  <si>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</si>
  <si>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</si>
  <si>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</si>
  <si>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</si>
  <si>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</si>
  <si>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</si>
  <si>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</si>
  <si>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</si>
  <si>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</si>
  <si>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</si>
  <si>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</si>
  <si>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</si>
  <si>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</si>
  <si>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</si>
  <si>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</si>
  <si>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</si>
  <si>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</si>
  <si>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</si>
  <si>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</si>
  <si>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</si>
  <si>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</si>
  <si>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</si>
  <si>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</si>
  <si>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</si>
  <si>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</si>
  <si>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</si>
  <si>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</si>
  <si>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</si>
  <si>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</si>
  <si>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</si>
  <si>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</si>
  <si>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</si>
  <si>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</si>
  <si>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</si>
  <si>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</si>
  <si>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</si>
  <si>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</si>
  <si>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</si>
  <si>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</si>
  <si>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</si>
  <si>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</si>
  <si>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</si>
  <si>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</si>
  <si>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</si>
  <si>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</si>
  <si>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</si>
  <si>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</si>
  <si>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</si>
  <si>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</si>
  <si>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</si>
  <si>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</si>
  <si>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</si>
  <si>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</si>
  <si>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</si>
  <si>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</si>
  <si>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</si>
  <si>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</si>
  <si>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</si>
  <si>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</si>
  <si>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</si>
  <si>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</si>
  <si>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</si>
  <si>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</si>
  <si>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</si>
  <si>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</si>
  <si>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</si>
  <si>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</si>
  <si>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</si>
  <si>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</si>
  <si>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</si>
  <si>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</si>
  <si>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</si>
  <si>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</si>
  <si>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</si>
  <si>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</si>
  <si>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</si>
  <si>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</si>
  <si>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</si>
  <si>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</si>
  <si>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</si>
  <si>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</si>
  <si>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</si>
  <si>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</si>
  <si>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</si>
  <si>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</si>
  <si>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</si>
  <si>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</si>
  <si>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</si>
  <si>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</si>
  <si>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</si>
  <si>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</si>
  <si>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</si>
  <si>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</si>
  <si>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</si>
  <si>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</si>
  <si>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</si>
  <si>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</si>
  <si>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</si>
  <si>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</si>
  <si>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</si>
  <si>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</si>
  <si>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</si>
  <si>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</si>
  <si>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</si>
  <si>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</si>
  <si>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</si>
  <si>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</si>
  <si>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</si>
  <si>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</si>
  <si>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</si>
  <si>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</si>
  <si>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</si>
  <si>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</si>
  <si>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</si>
  <si>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</si>
  <si>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</si>
  <si>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</si>
  <si>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</si>
  <si>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</si>
  <si>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</si>
  <si>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</si>
  <si>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</si>
  <si>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</si>
  <si>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</si>
  <si>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</si>
  <si>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</si>
  <si>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</si>
  <si>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</si>
  <si>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</si>
  <si>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</si>
  <si>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</si>
  <si>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</si>
  <si>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</si>
  <si>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</si>
  <si>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</si>
  <si>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</si>
  <si>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</si>
  <si>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</si>
  <si>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</si>
  <si>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</si>
  <si>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</si>
  <si>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</si>
  <si>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</si>
  <si>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</si>
  <si>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</si>
  <si>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</si>
  <si>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</si>
  <si>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</si>
  <si>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</si>
  <si>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</si>
  <si>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</si>
  <si>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</si>
  <si>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</si>
  <si>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</si>
  <si>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</si>
  <si>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</si>
  <si>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</si>
  <si>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</si>
  <si>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</si>
  <si>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</si>
  <si>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</si>
  <si>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</si>
  <si>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</si>
  <si>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</si>
  <si>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</si>
  <si>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</si>
  <si>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</si>
  <si>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</si>
  <si>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</si>
  <si>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</si>
  <si>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</si>
  <si>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</si>
  <si>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</si>
  <si>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</si>
  <si>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</si>
  <si>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</si>
  <si>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</si>
  <si>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</si>
  <si>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</si>
  <si>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</si>
  <si>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</si>
  <si>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</si>
  <si>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</si>
  <si>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</si>
  <si>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</si>
  <si>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</si>
  <si>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</si>
  <si>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</si>
  <si>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</si>
  <si>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</si>
  <si>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</si>
  <si>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</si>
  <si>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</si>
  <si>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</si>
  <si>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</si>
  <si>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</si>
  <si>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</si>
  <si>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</si>
  <si>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</si>
  <si>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</si>
  <si>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</si>
  <si>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</si>
  <si>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</si>
  <si>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</si>
  <si>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</si>
  <si>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</si>
  <si>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</si>
  <si>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</si>
  <si>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</si>
  <si>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</si>
  <si>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</si>
  <si>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</si>
  <si>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</si>
  <si>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</si>
  <si>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</si>
  <si>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</si>
  <si>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</si>
  <si>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</si>
  <si>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</si>
  <si>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</si>
  <si>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</si>
  <si>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</si>
  <si>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</si>
  <si>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</si>
  <si>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</si>
  <si>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</si>
  <si>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</si>
  <si>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</si>
  <si>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</si>
  <si>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</si>
  <si>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</si>
  <si>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</si>
  <si>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</si>
  <si>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</si>
  <si>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</si>
  <si>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</si>
  <si>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</si>
  <si>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</si>
  <si>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</si>
  <si>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</si>
  <si>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</si>
  <si>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</si>
  <si>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</si>
  <si>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</si>
  <si>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</si>
  <si>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</si>
  <si>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</si>
  <si>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</si>
  <si>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</si>
  <si>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</si>
  <si>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</si>
  <si>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</si>
  <si>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</si>
  <si>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</si>
  <si>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</si>
  <si>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</si>
  <si>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</si>
  <si>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</si>
  <si>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</si>
  <si>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</si>
  <si>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</si>
  <si>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</si>
  <si>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</si>
  <si>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</si>
  <si>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</si>
  <si>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</si>
  <si>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</si>
  <si>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</si>
  <si>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</si>
  <si>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</si>
  <si>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</si>
  <si>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</si>
  <si>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</si>
  <si>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</si>
  <si>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</si>
  <si>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</si>
  <si>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</si>
  <si>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</si>
  <si>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</si>
  <si>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</si>
  <si>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</si>
  <si>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</si>
  <si>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</si>
  <si>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</si>
  <si>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</si>
  <si>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</si>
  <si>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</si>
  <si>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</si>
  <si>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</si>
  <si>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</si>
  <si>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</si>
  <si>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</si>
  <si>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</si>
  <si>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</si>
  <si>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</si>
  <si>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</si>
  <si>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</si>
  <si>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</si>
  <si>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</si>
  <si>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</si>
  <si>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</si>
  <si>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</si>
  <si>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</si>
  <si>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</si>
  <si>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</si>
  <si>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</si>
  <si>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</si>
  <si>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</si>
  <si>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</si>
  <si>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</si>
  <si>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</si>
  <si>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</si>
  <si>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</si>
  <si>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</si>
  <si>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</si>
  <si>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</si>
  <si>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</si>
  <si>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</si>
  <si>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</si>
  <si>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</si>
  <si>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</si>
  <si>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</si>
  <si>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</si>
  <si>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</si>
  <si>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</si>
  <si>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</si>
  <si>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</si>
  <si>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</si>
  <si>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</si>
  <si>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</si>
  <si>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</si>
  <si>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</si>
  <si>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</si>
  <si>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</si>
  <si>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</si>
  <si>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</si>
  <si>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</si>
  <si>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</si>
  <si>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</si>
  <si>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</si>
  <si>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</si>
  <si>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</si>
  <si>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</si>
  <si>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</si>
  <si>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</si>
  <si>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</si>
  <si>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</si>
  <si>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</si>
  <si>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</si>
  <si>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</si>
  <si>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</si>
  <si>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</si>
  <si>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</si>
  <si>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</si>
  <si>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</si>
  <si>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</si>
  <si>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</si>
  <si>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</si>
  <si>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</si>
  <si>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</si>
  <si>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</si>
  <si>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</si>
  <si>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</si>
  <si>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</si>
  <si>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</si>
  <si>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</si>
  <si>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</si>
  <si>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</si>
  <si>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</si>
  <si>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</si>
  <si>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</si>
  <si>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</si>
  <si>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</si>
  <si>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</si>
  <si>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</si>
  <si>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</si>
  <si>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</si>
  <si>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</si>
  <si>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</si>
  <si>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</si>
  <si>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</si>
  <si>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</si>
  <si>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</si>
  <si>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</si>
  <si>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</si>
  <si>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</si>
  <si>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</si>
  <si>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</si>
  <si>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</si>
  <si>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</si>
  <si>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</si>
  <si>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</si>
  <si>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</si>
  <si>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</si>
  <si>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</si>
  <si>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</si>
  <si>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</si>
  <si>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</si>
  <si>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</si>
  <si>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</si>
  <si>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</si>
  <si>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</si>
  <si>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</si>
  <si>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</si>
  <si>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</si>
  <si>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</si>
  <si>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</si>
  <si>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</si>
  <si>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</si>
  <si>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</si>
  <si>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</si>
  <si>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</si>
  <si>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</si>
  <si>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</si>
  <si>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</si>
  <si>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</si>
  <si>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</si>
  <si>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</si>
  <si>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</si>
  <si>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</si>
  <si>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</si>
  <si>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</si>
  <si>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</si>
  <si>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</si>
  <si>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</si>
  <si>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</si>
  <si>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</si>
  <si>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</si>
  <si>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</si>
  <si>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</si>
  <si>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</si>
  <si>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</si>
  <si>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</si>
  <si>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</si>
  <si>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</si>
  <si>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</si>
  <si>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</si>
  <si>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</si>
  <si>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</si>
  <si>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</si>
  <si>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</si>
  <si>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</si>
  <si>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</si>
  <si>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</si>
  <si>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</si>
  <si>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</si>
  <si>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</si>
  <si>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</si>
  <si>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</si>
  <si>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</si>
  <si>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</si>
  <si>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</si>
  <si>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</si>
  <si>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</si>
  <si>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</si>
  <si>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</si>
  <si>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</si>
  <si>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</si>
  <si>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</si>
  <si>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</si>
  <si>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</si>
  <si>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</si>
  <si>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</si>
  <si>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</si>
  <si>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</si>
  <si>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</si>
  <si>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</si>
  <si>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</si>
  <si>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</si>
  <si>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</si>
  <si>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</si>
  <si>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</si>
  <si>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</si>
  <si>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</si>
  <si>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</si>
  <si>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</si>
  <si>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</si>
  <si>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</si>
  <si>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</si>
  <si>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</si>
  <si>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</si>
  <si>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</si>
  <si>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</si>
  <si>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</si>
  <si>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</si>
  <si>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</si>
  <si>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</si>
  <si>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</si>
  <si>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</si>
  <si>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</si>
  <si>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</si>
  <si>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</si>
  <si>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</si>
  <si>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</si>
  <si>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</si>
  <si>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</si>
  <si>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</si>
  <si>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</si>
  <si>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</si>
  <si>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</si>
  <si>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</si>
  <si>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</si>
  <si>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</si>
  <si>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</si>
  <si>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</si>
  <si>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</si>
  <si>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</si>
  <si>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</si>
  <si>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</si>
  <si>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</si>
  <si>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</si>
  <si>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</si>
  <si>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</si>
  <si>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</si>
  <si>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</si>
  <si>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</si>
  <si>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</si>
  <si>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</si>
  <si>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</si>
  <si>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</si>
  <si>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</si>
  <si>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</si>
  <si>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</si>
  <si>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</si>
  <si>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</si>
  <si>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</si>
  <si>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</si>
  <si>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</si>
  <si>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</si>
  <si>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</si>
  <si>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</si>
  <si>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</si>
  <si>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</si>
  <si>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</si>
  <si>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</si>
  <si>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</si>
  <si>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</si>
  <si>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</si>
  <si>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</si>
  <si>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</si>
  <si>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</si>
  <si>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</si>
  <si>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</si>
  <si>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</si>
  <si>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</si>
  <si>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</si>
  <si>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</si>
  <si>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</si>
  <si>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</si>
  <si>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</si>
  <si>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</si>
  <si>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</si>
  <si>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</si>
  <si>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</si>
  <si>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</si>
  <si>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</si>
  <si>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</si>
  <si>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</si>
  <si>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</si>
  <si>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</si>
  <si>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</si>
  <si>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</si>
  <si>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</si>
  <si>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</si>
  <si>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</si>
  <si>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</si>
  <si>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</si>
  <si>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</si>
  <si>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</si>
  <si>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</si>
  <si>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</si>
  <si>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</si>
  <si>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</si>
  <si>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</si>
  <si>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</si>
  <si>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</si>
  <si>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</si>
  <si>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</si>
  <si>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</si>
  <si>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</si>
  <si>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</si>
  <si>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</si>
  <si>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</si>
  <si>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</si>
  <si>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</si>
  <si>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</si>
  <si>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</si>
  <si>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</si>
  <si>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</si>
  <si>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</si>
  <si>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</si>
  <si>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</si>
  <si>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</si>
  <si>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</si>
  <si>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</si>
  <si>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</si>
  <si>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</si>
  <si>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</si>
  <si>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</si>
  <si>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</si>
  <si>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</si>
  <si>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</si>
  <si>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</si>
  <si>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</si>
  <si>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</si>
  <si>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</si>
  <si>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</si>
  <si>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</si>
  <si>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</si>
  <si>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</si>
  <si>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</si>
  <si>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</si>
  <si>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</si>
  <si>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</si>
  <si>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</si>
  <si>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</si>
  <si>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</si>
  <si>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</si>
  <si>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</si>
  <si>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</si>
  <si>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</si>
  <si>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</si>
  <si>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</si>
  <si>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</si>
  <si>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</si>
  <si>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</si>
  <si>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</si>
  <si>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</si>
  <si>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</si>
  <si>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</si>
  <si>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</si>
  <si>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</si>
  <si>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</si>
  <si>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</si>
  <si>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</si>
  <si>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</si>
  <si>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</si>
  <si>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</si>
  <si>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</si>
  <si>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</si>
  <si>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</si>
  <si>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</si>
  <si>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</si>
  <si>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</si>
  <si>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</si>
  <si>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</si>
  <si>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</si>
  <si>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</si>
  <si>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</si>
  <si>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</si>
  <si>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</si>
  <si>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</si>
  <si>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</si>
  <si>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</si>
  <si>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</si>
  <si>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</si>
  <si>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</si>
  <si>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</si>
  <si>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</si>
  <si>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</si>
  <si>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</si>
  <si>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</si>
  <si>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</si>
  <si>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</si>
  <si>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</si>
  <si>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</si>
  <si>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</si>
  <si>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</si>
  <si>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</si>
  <si>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</si>
  <si>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</si>
  <si>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</si>
  <si>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</si>
  <si>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</si>
  <si>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</si>
  <si>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</si>
  <si>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</si>
  <si>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</si>
  <si>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</si>
  <si>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</si>
  <si>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</si>
  <si>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</si>
  <si>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</si>
  <si>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</si>
  <si>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</si>
  <si>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</si>
  <si>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</si>
  <si>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</si>
  <si>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</si>
  <si>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</si>
  <si>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</si>
  <si>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</si>
  <si>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</si>
  <si>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</si>
  <si>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</si>
  <si>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</si>
  <si>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</si>
  <si>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</si>
  <si>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</si>
  <si>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</si>
  <si>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</si>
  <si>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</si>
  <si>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</si>
  <si>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</si>
  <si>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</si>
  <si>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</si>
  <si>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</si>
  <si>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</si>
  <si>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</si>
  <si>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</si>
  <si>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</si>
  <si>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</si>
  <si>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</si>
  <si>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</si>
  <si>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</si>
  <si>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</si>
  <si>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</si>
  <si>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</si>
  <si>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</si>
  <si>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</si>
  <si>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</si>
  <si>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</si>
  <si>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</si>
  <si>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</si>
  <si>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</si>
  <si>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</si>
  <si>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</si>
  <si>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</si>
  <si>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</si>
  <si>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</si>
  <si>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</si>
  <si>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</si>
  <si>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</si>
  <si>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</si>
  <si>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</si>
  <si>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</si>
  <si>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</si>
  <si>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</si>
  <si>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</si>
  <si>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</si>
  <si>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</si>
  <si>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</si>
  <si>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</si>
  <si>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</si>
  <si>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</si>
  <si>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</si>
  <si>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</si>
  <si>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</si>
  <si>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</si>
  <si>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</si>
  <si>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</si>
  <si>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</si>
  <si>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</si>
  <si>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</si>
  <si>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</si>
  <si>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</si>
  <si>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</si>
  <si>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</si>
  <si>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</si>
  <si>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</si>
  <si>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</si>
  <si>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</si>
  <si>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</si>
  <si>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</si>
  <si>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</si>
  <si>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</si>
  <si>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</si>
  <si>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</si>
  <si>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</si>
  <si>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</si>
  <si>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</si>
  <si>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</si>
  <si>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</si>
  <si>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</si>
  <si>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</si>
  <si>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</si>
  <si>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</si>
  <si>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</si>
  <si>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</si>
  <si>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</si>
  <si>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</si>
  <si>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</si>
  <si>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</si>
  <si>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</si>
  <si>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</si>
  <si>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</si>
  <si>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</si>
  <si>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</si>
  <si>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</si>
  <si>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</si>
  <si>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</si>
  <si>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</si>
  <si>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</si>
  <si>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</si>
  <si>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</si>
  <si>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</si>
  <si>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</si>
  <si>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</si>
  <si>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</si>
  <si>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</si>
  <si>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</si>
  <si>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</si>
  <si>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</si>
  <si>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</si>
  <si>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</si>
  <si>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</si>
  <si>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</si>
  <si>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</si>
  <si>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</si>
  <si>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</si>
  <si>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</si>
  <si>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</si>
  <si>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</si>
  <si>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</si>
  <si>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</si>
  <si>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</si>
  <si>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</si>
  <si>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</si>
  <si>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</si>
  <si>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</si>
  <si>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</si>
  <si>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</si>
  <si>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</si>
  <si>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</si>
  <si>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</si>
  <si>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</si>
  <si>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</si>
  <si>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</si>
  <si>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</si>
  <si>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</si>
  <si>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</si>
  <si>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</si>
  <si>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</si>
  <si>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</si>
  <si>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</si>
  <si>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</si>
  <si>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</si>
  <si>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</si>
  <si>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</si>
  <si>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</si>
  <si>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</si>
  <si>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</si>
  <si>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</si>
  <si>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</si>
  <si>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</si>
  <si>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</si>
  <si>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</si>
  <si>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</si>
  <si>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</si>
  <si>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</si>
  <si>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</si>
  <si>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</si>
  <si>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</si>
  <si>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</si>
  <si>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</si>
  <si>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</si>
  <si>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</si>
  <si>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</si>
  <si>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</si>
  <si>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</si>
  <si>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</si>
  <si>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</si>
  <si>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</si>
  <si>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</si>
  <si>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</si>
  <si>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</si>
  <si>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</si>
  <si>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</si>
  <si>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</si>
  <si>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</si>
  <si>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</si>
  <si>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</si>
  <si>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</si>
  <si>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</si>
  <si>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</si>
  <si>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</si>
  <si>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</si>
  <si>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</si>
  <si>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</si>
  <si>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</si>
  <si>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</si>
  <si>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</si>
  <si>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</si>
  <si>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</si>
  <si>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</si>
  <si>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</si>
  <si>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</si>
  <si>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</si>
  <si>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</si>
  <si>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</si>
  <si>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</si>
  <si>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</si>
  <si>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</si>
  <si>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</si>
  <si>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</si>
  <si>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</si>
  <si>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</si>
  <si>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</si>
  <si>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</si>
  <si>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</si>
  <si>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</si>
  <si>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</si>
  <si>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</si>
  <si>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</si>
  <si>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</si>
  <si>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</si>
  <si>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</si>
  <si>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</si>
  <si>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</si>
  <si>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</si>
  <si>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</si>
  <si>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</si>
  <si>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</si>
  <si>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</si>
  <si>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</si>
  <si>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</si>
  <si>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</si>
  <si>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</si>
  <si>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</si>
  <si>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</si>
  <si>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</si>
  <si>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</si>
  <si>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</si>
  <si>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</si>
  <si>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</si>
  <si>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</si>
  <si>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</si>
  <si>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</si>
  <si>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</si>
  <si>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</si>
  <si>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</si>
  <si>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</si>
  <si>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</si>
  <si>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</si>
  <si>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</si>
  <si>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</si>
  <si>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</si>
  <si>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</si>
  <si>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</si>
  <si>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</si>
  <si>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</si>
  <si>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</si>
  <si>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</si>
  <si>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</si>
  <si>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</si>
  <si>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</si>
  <si>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</si>
  <si>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</si>
  <si>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</si>
  <si>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</si>
  <si>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</si>
  <si>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</si>
  <si>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</si>
  <si>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</si>
  <si>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</si>
  <si>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</si>
  <si>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</si>
  <si>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</si>
  <si>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</si>
  <si>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</si>
  <si>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</si>
  <si>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</si>
  <si>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</si>
  <si>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</si>
  <si>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</si>
  <si>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</si>
  <si>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</si>
  <si>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</si>
  <si>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</si>
  <si>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</si>
  <si>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</si>
  <si>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</si>
  <si>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</si>
  <si>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</si>
  <si>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</si>
  <si>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</si>
  <si>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</si>
  <si>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</si>
  <si>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</si>
  <si>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</si>
  <si>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</si>
  <si>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</si>
  <si>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</si>
  <si>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</si>
  <si>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</si>
  <si>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</si>
  <si>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</si>
  <si>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</si>
  <si>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</si>
  <si>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</si>
  <si>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</si>
  <si>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</si>
  <si>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</si>
  <si>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</si>
  <si>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</si>
  <si>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</si>
  <si>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</si>
  <si>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</si>
  <si>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</si>
  <si>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</si>
  <si>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</si>
  <si>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</si>
  <si>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</si>
  <si>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</si>
  <si>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</si>
  <si>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</si>
  <si>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</si>
  <si>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</si>
  <si>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</si>
  <si>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</si>
  <si>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</si>
  <si>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</si>
  <si>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</si>
  <si>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</si>
  <si>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</si>
  <si>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</si>
  <si>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</si>
  <si>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</si>
  <si>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</si>
  <si>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</si>
  <si>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</si>
  <si>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</si>
  <si>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</si>
  <si>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</si>
  <si>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</si>
  <si>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</si>
  <si>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</si>
  <si>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</si>
  <si>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</si>
  <si>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</si>
  <si>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</si>
  <si>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</si>
  <si>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</si>
  <si>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</si>
  <si>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</si>
  <si>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</si>
  <si>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</si>
  <si>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</si>
  <si>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</si>
  <si>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</si>
  <si>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</si>
  <si>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</si>
  <si>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</si>
  <si>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</si>
  <si>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</si>
  <si>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</si>
  <si>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</si>
  <si>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</si>
  <si>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</si>
  <si>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</si>
  <si>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</si>
  <si>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</si>
  <si>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</si>
  <si>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</si>
  <si>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</si>
  <si>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</si>
  <si>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</si>
  <si>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</si>
  <si>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</si>
  <si>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</si>
  <si>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</si>
  <si>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</si>
  <si>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</si>
  <si>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</si>
  <si>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</si>
  <si>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</si>
  <si>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</si>
  <si>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</si>
  <si>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</si>
  <si>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</si>
  <si>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</si>
  <si>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</si>
  <si>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</si>
  <si>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</si>
  <si>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</si>
  <si>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</si>
  <si>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</si>
  <si>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</si>
  <si>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</si>
  <si>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</si>
  <si>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</si>
  <si>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</si>
  <si>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</si>
  <si>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</si>
  <si>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</si>
  <si>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</si>
  <si>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</si>
  <si>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</si>
  <si>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</si>
  <si>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</si>
  <si>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</si>
  <si>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</si>
  <si>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</si>
  <si>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</si>
  <si>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</si>
  <si>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</si>
  <si>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</si>
  <si>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</si>
  <si>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</si>
  <si>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</si>
  <si>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</si>
  <si>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</si>
  <si>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</si>
  <si>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</si>
  <si>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</si>
  <si>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</si>
  <si>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</si>
  <si>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</si>
  <si>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</si>
  <si>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</si>
  <si>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</si>
  <si>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</si>
  <si>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</si>
  <si>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</si>
  <si>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</si>
  <si>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</si>
  <si>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</si>
  <si>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</si>
  <si>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</si>
  <si>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</si>
  <si>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</si>
  <si>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</si>
  <si>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</si>
  <si>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</si>
  <si>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</si>
  <si>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</si>
  <si>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</si>
  <si>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</si>
  <si>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</si>
  <si>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</si>
  <si>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</si>
  <si>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</si>
  <si>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</si>
  <si>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</si>
  <si>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</si>
  <si>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</si>
  <si>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</si>
  <si>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</si>
  <si>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</si>
  <si>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</si>
  <si>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</si>
  <si>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</si>
  <si>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</si>
  <si>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</si>
  <si>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</si>
  <si>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</si>
  <si>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</si>
  <si>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</si>
  <si>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</si>
  <si>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</si>
  <si>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</si>
  <si>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</si>
  <si>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</si>
  <si>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</si>
  <si>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</si>
  <si>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</si>
  <si>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</si>
  <si>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</si>
  <si>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</si>
  <si>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</si>
  <si>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</si>
  <si>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</si>
  <si>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</si>
  <si>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</si>
  <si>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</si>
  <si>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</si>
  <si>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</si>
  <si>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</si>
  <si>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</si>
  <si>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</si>
  <si>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</si>
  <si>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</si>
  <si>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</si>
  <si>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</si>
  <si>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</si>
  <si>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</si>
  <si>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</si>
  <si>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</si>
  <si>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</si>
  <si>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</si>
  <si>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</si>
  <si>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</si>
  <si>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</si>
  <si>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</si>
  <si>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</si>
  <si>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</si>
  <si>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</si>
  <si>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</si>
  <si>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</si>
  <si>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</si>
  <si>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</si>
  <si>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</si>
  <si>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</si>
  <si>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</si>
  <si>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</si>
  <si>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</si>
  <si>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</si>
  <si>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</si>
  <si>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</si>
  <si>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</si>
  <si>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</si>
  <si>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</si>
  <si>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</si>
  <si>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</si>
  <si>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</si>
  <si>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</si>
  <si>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</si>
  <si>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</si>
  <si>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</si>
  <si>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</si>
  <si>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</si>
  <si>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</si>
  <si>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</si>
  <si>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</si>
  <si>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</si>
  <si>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</si>
  <si>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</si>
  <si>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</si>
  <si>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</si>
  <si>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</si>
  <si>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</si>
  <si>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</si>
  <si>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</si>
  <si>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</si>
  <si>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</si>
  <si>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</si>
  <si>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</si>
  <si>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</si>
  <si>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</si>
  <si>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</si>
  <si>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</si>
  <si>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</si>
  <si>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</si>
  <si>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</si>
  <si>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</si>
  <si>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</si>
  <si>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</si>
  <si>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</si>
  <si>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</si>
  <si>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</si>
  <si>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</si>
  <si>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</si>
  <si>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</si>
  <si>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</si>
  <si>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</si>
  <si>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</si>
  <si>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</si>
  <si>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</si>
  <si>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</si>
  <si>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</si>
  <si>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</si>
  <si>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</si>
  <si>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</si>
  <si>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</si>
  <si>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</si>
  <si>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</si>
  <si>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</si>
  <si>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</si>
  <si>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</si>
  <si>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</si>
  <si>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</si>
  <si>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</si>
  <si>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</si>
  <si>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</si>
  <si>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</si>
  <si>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</si>
  <si>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</si>
  <si>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</si>
  <si>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</si>
  <si>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</si>
  <si>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</si>
  <si>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</si>
  <si>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</si>
  <si>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</si>
  <si>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</si>
  <si>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</si>
  <si>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</si>
  <si>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</si>
  <si>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</si>
  <si>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</si>
  <si>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</si>
  <si>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</si>
  <si>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</si>
  <si>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</si>
  <si>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</si>
  <si>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</si>
  <si>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</si>
  <si>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</si>
  <si>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</si>
  <si>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</si>
  <si>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</si>
  <si>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</si>
  <si>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</si>
  <si>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</si>
  <si>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</si>
  <si>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</si>
  <si>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</si>
  <si>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</si>
  <si>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</si>
  <si>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</si>
  <si>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</si>
  <si>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</si>
  <si>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</si>
  <si>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</si>
  <si>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</si>
  <si>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</si>
  <si>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</si>
  <si>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</si>
  <si>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</si>
  <si>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</si>
  <si>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</si>
  <si>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</si>
  <si>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</si>
  <si>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</si>
  <si>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</si>
  <si>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</si>
  <si>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</si>
  <si>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</si>
  <si>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</si>
  <si>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</si>
  <si>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</si>
  <si>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</si>
  <si>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</si>
  <si>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</si>
  <si>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</si>
  <si>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</si>
  <si>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</si>
  <si>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</si>
  <si>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</si>
  <si>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</si>
  <si>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</si>
  <si>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</si>
  <si>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</si>
  <si>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</si>
  <si>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</si>
  <si>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</si>
  <si>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</si>
  <si>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</si>
  <si>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</si>
  <si>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</si>
  <si>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</si>
  <si>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</si>
  <si>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</si>
  <si>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</si>
  <si>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</si>
  <si>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</si>
  <si>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</si>
  <si>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</si>
  <si>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</si>
  <si>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</si>
  <si>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</si>
  <si>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</si>
  <si>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</si>
  <si>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</si>
  <si>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</si>
  <si>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</si>
  <si>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</si>
  <si>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</si>
  <si>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</si>
  <si>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</si>
  <si>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</si>
  <si>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</si>
  <si>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</si>
  <si>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</si>
  <si>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</si>
  <si>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</si>
  <si>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</si>
  <si>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</si>
  <si>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</si>
  <si>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</si>
  <si>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</si>
  <si>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</si>
  <si>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</si>
  <si>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</si>
  <si>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</si>
  <si>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</si>
  <si>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</si>
  <si>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</si>
  <si>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</si>
  <si>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</si>
  <si>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</si>
  <si>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</si>
  <si>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</si>
  <si>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</si>
  <si>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</si>
  <si>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</si>
  <si>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</si>
  <si>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</si>
  <si>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</si>
  <si>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</si>
  <si>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</si>
  <si>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</si>
  <si>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</si>
  <si>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</si>
  <si>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</si>
  <si>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</si>
  <si>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</si>
  <si>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</si>
  <si>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</si>
  <si>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</si>
  <si>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</si>
  <si>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</si>
  <si>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</si>
  <si>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</si>
  <si>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</si>
  <si>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</si>
  <si>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</si>
  <si>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</si>
  <si>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</si>
  <si>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</si>
  <si>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</si>
  <si>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</si>
  <si>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</si>
  <si>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</si>
  <si>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</si>
  <si>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</si>
  <si>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</si>
  <si>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</si>
  <si>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</si>
  <si>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</si>
  <si>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</si>
  <si>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</si>
  <si>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</si>
  <si>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</si>
  <si>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</si>
  <si>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</si>
  <si>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</si>
  <si>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</si>
  <si>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</si>
  <si>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</si>
  <si>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</si>
  <si>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</si>
  <si>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</si>
  <si>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</si>
  <si>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</si>
  <si>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</si>
  <si>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</si>
  <si>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</si>
  <si>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</si>
  <si>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</si>
  <si>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</si>
  <si>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</si>
  <si>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</si>
  <si>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</si>
  <si>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</si>
  <si>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</si>
  <si>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</si>
  <si>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</si>
  <si>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</si>
  <si>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</si>
  <si>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</si>
  <si>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</si>
  <si>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</si>
  <si>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</si>
  <si>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</si>
  <si>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</si>
  <si>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</si>
  <si>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</si>
  <si>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</si>
  <si>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</si>
  <si>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</si>
  <si>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</si>
  <si>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</si>
  <si>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</si>
  <si>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</si>
  <si>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</si>
  <si>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</si>
  <si>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</si>
  <si>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</si>
  <si>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</si>
  <si>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</si>
  <si>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</si>
  <si>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</si>
  <si>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</si>
  <si>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</si>
  <si>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</si>
  <si>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</si>
  <si>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</si>
  <si>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</si>
  <si>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</si>
  <si>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</si>
  <si>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</si>
  <si>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</si>
  <si>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</si>
  <si>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</si>
  <si>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</si>
  <si>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</si>
  <si>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</si>
  <si>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</si>
  <si>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</si>
  <si>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</si>
  <si>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</si>
  <si>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</si>
  <si>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</si>
  <si>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</si>
  <si>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</si>
  <si>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</si>
  <si>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</si>
  <si>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</si>
  <si>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</si>
  <si>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</si>
  <si>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</si>
  <si>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</si>
  <si>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</si>
  <si>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</si>
  <si>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</si>
  <si>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</si>
  <si>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</si>
  <si>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</si>
  <si>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</si>
  <si>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</si>
  <si>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</si>
  <si>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</si>
  <si>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</si>
  <si>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</si>
  <si>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</si>
  <si>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</si>
  <si>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</si>
  <si>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</si>
  <si>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</si>
  <si>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</si>
  <si>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</si>
  <si>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</si>
  <si>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</si>
  <si>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</si>
  <si>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</si>
  <si>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</si>
  <si>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</si>
  <si>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</si>
  <si>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</si>
  <si>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</si>
  <si>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</si>
  <si>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</si>
  <si>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</si>
  <si>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</si>
  <si>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</si>
  <si>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</si>
  <si>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</si>
  <si>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</si>
  <si>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</si>
  <si>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</si>
  <si>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</si>
  <si>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</si>
  <si>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</si>
  <si>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</si>
  <si>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</si>
  <si>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</si>
  <si>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</si>
  <si>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</si>
  <si>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</si>
  <si>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</si>
  <si>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</si>
  <si>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</si>
  <si>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</si>
  <si>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</si>
  <si>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</si>
  <si>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</si>
  <si>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</si>
  <si>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</si>
  <si>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</si>
  <si>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</si>
  <si>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</si>
  <si>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</si>
  <si>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</si>
  <si>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</si>
  <si>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</si>
  <si>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</si>
  <si>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</si>
  <si>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</si>
  <si>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</si>
  <si>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</si>
  <si>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</si>
  <si>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</si>
  <si>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</si>
  <si>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</si>
  <si>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</si>
  <si>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</si>
  <si>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</si>
  <si>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</si>
  <si>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</si>
  <si>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</si>
  <si>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</si>
  <si>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</si>
  <si>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</si>
  <si>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</si>
  <si>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</si>
  <si>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</si>
  <si>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</si>
  <si>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</si>
  <si>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</si>
  <si>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</si>
  <si>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</si>
  <si>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</si>
  <si>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</si>
  <si>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</si>
  <si>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</si>
  <si>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</si>
  <si>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</si>
  <si>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</si>
  <si>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</si>
  <si>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</si>
  <si>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</si>
  <si>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</si>
  <si>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</si>
  <si>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</si>
  <si>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</si>
  <si>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</si>
  <si>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</si>
  <si>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</si>
  <si>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</si>
  <si>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</si>
  <si>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</si>
  <si>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</si>
  <si>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</si>
  <si>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</si>
  <si>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</si>
  <si>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</si>
  <si>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</si>
  <si>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</si>
  <si>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</si>
  <si>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</si>
  <si>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</si>
  <si>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</si>
  <si>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</si>
  <si>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</si>
  <si>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</si>
  <si>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</si>
  <si>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</si>
  <si>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</si>
  <si>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</si>
  <si>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</si>
  <si>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</si>
  <si>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</si>
  <si>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</si>
  <si>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</si>
  <si>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</si>
  <si>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</si>
  <si>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</si>
  <si>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</si>
  <si>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</si>
  <si>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</si>
  <si>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</si>
  <si>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</si>
  <si>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</si>
  <si>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</si>
  <si>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</si>
  <si>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</si>
  <si>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</si>
  <si>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</si>
  <si>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</si>
  <si>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</si>
  <si>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</si>
  <si>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</si>
  <si>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</si>
  <si>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</si>
  <si>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</si>
  <si>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</si>
  <si>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</si>
  <si>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</si>
  <si>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</si>
  <si>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</si>
  <si>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</si>
  <si>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</si>
  <si>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</si>
  <si>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</si>
  <si>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</si>
  <si>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</si>
  <si>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</si>
  <si>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</si>
  <si>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</si>
  <si>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</si>
  <si>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</si>
  <si>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</si>
  <si>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</si>
  <si>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</si>
  <si>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</si>
  <si>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</si>
  <si>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</si>
  <si>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</si>
  <si>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</si>
  <si>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</si>
  <si>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</si>
  <si>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</si>
  <si>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</si>
  <si>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</si>
  <si>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</si>
  <si>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</si>
  <si>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</si>
  <si>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</si>
  <si>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</si>
  <si>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</si>
  <si>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</si>
  <si>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</si>
  <si>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</si>
  <si>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</si>
  <si>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</si>
  <si>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</si>
  <si>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</si>
  <si>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</si>
  <si>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</si>
  <si>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</si>
  <si>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</si>
  <si>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</si>
  <si>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</si>
  <si>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</si>
  <si>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</si>
  <si>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</si>
  <si>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</si>
  <si>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</si>
  <si>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</si>
  <si>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</si>
  <si>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</si>
  <si>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</si>
  <si>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</si>
  <si>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</si>
  <si>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</si>
  <si>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</si>
  <si>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</si>
  <si>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</si>
  <si>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</si>
  <si>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</si>
  <si>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</si>
  <si>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</si>
  <si>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</si>
  <si>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</si>
  <si>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</si>
  <si>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</si>
  <si>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</si>
  <si>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</si>
  <si>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</si>
  <si>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</si>
  <si>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</si>
  <si>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</si>
  <si>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</si>
  <si>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</si>
  <si>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</si>
  <si>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</si>
  <si>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</si>
  <si>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</si>
  <si>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</si>
  <si>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</si>
  <si>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</si>
  <si>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</si>
  <si>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</si>
  <si>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</si>
  <si>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</si>
  <si>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</si>
  <si>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</si>
  <si>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</si>
  <si>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</si>
  <si>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</si>
  <si>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</si>
  <si>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</si>
  <si>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</si>
  <si>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</si>
  <si>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</si>
  <si>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</si>
  <si>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</si>
  <si>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</si>
  <si>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</si>
  <si>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</si>
  <si>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</si>
  <si>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</si>
  <si>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</si>
  <si>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</si>
  <si>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</si>
  <si>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</si>
  <si>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</si>
  <si>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</si>
  <si>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</si>
  <si>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</si>
  <si>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</si>
  <si>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</si>
  <si>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</si>
  <si>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</si>
  <si>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</si>
  <si>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</si>
  <si>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</si>
  <si>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</si>
  <si>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</si>
  <si>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</si>
  <si>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</si>
  <si>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</si>
  <si>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</si>
  <si>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</si>
  <si>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</si>
  <si>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</si>
  <si>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</si>
  <si>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</si>
  <si>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</si>
  <si>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</si>
  <si>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</si>
  <si>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</si>
  <si>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</si>
  <si>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</si>
  <si>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</si>
  <si>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</si>
  <si>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</si>
  <si>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</si>
  <si>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</si>
  <si>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</si>
  <si>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</si>
  <si>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</si>
  <si>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</si>
  <si>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</si>
  <si>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</si>
  <si>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</si>
  <si>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</si>
  <si>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</si>
  <si>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</si>
  <si>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</si>
  <si>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</si>
  <si>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</si>
  <si>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</si>
  <si>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</si>
  <si>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</si>
  <si>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</si>
  <si>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</si>
  <si>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</si>
  <si>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</si>
  <si>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</si>
  <si>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</si>
  <si>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</si>
  <si>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</si>
  <si>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</si>
  <si>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</si>
  <si>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</si>
  <si>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</si>
  <si>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</si>
  <si>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</si>
  <si>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</si>
  <si>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</si>
  <si>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</si>
  <si>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</si>
  <si>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</si>
  <si>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</si>
  <si>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</si>
  <si>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</si>
  <si>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</si>
  <si>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</si>
  <si>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</si>
  <si>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</si>
  <si>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</si>
  <si>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</si>
  <si>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</si>
  <si>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</si>
  <si>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</si>
  <si>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</si>
  <si>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</si>
  <si>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</si>
  <si>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</si>
  <si>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</si>
  <si>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</si>
  <si>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</si>
  <si>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</si>
  <si>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</si>
  <si>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</si>
  <si>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</si>
  <si>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</si>
  <si>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</si>
  <si>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</si>
  <si>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</si>
  <si>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</si>
  <si>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</si>
  <si>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</si>
  <si>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</si>
  <si>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</si>
  <si>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</si>
  <si>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</si>
  <si>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</si>
  <si>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</si>
  <si>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</si>
  <si>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</si>
  <si>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</si>
  <si>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</si>
  <si>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</si>
  <si>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</si>
  <si>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</si>
  <si>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</si>
  <si>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</si>
  <si>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</si>
  <si>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</si>
  <si>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</si>
  <si>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</si>
  <si>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</si>
  <si>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</si>
  <si>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</si>
  <si>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</si>
  <si>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</si>
  <si>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</si>
  <si>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</si>
  <si>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</si>
  <si>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</si>
  <si>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</si>
  <si>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</si>
  <si>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</si>
  <si>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</si>
  <si>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</si>
  <si>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</si>
  <si>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</si>
  <si>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</si>
  <si>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</si>
  <si>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</si>
  <si>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</si>
  <si>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</si>
  <si>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</si>
  <si>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</si>
  <si>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</si>
  <si>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</si>
  <si>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</si>
  <si>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</si>
  <si>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</si>
  <si>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</si>
  <si>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</si>
  <si>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</si>
  <si>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</si>
  <si>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</si>
  <si>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</si>
  <si>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</si>
  <si>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</si>
  <si>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</si>
  <si>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</si>
  <si>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</si>
  <si>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</si>
  <si>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</si>
  <si>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</si>
  <si>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</si>
  <si>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</si>
  <si>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</si>
  <si>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</si>
  <si>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</si>
  <si>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</si>
  <si>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</si>
  <si>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</si>
  <si>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</si>
  <si>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</si>
  <si>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</si>
  <si>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</si>
  <si>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</si>
  <si>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</si>
  <si>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</si>
  <si>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</si>
  <si>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</si>
  <si>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</si>
  <si>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</si>
  <si>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</si>
  <si>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</si>
  <si>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</si>
  <si>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</si>
  <si>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</si>
  <si>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</si>
  <si>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</si>
  <si>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</si>
  <si>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</si>
  <si>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</si>
  <si>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</si>
  <si>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</si>
  <si>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</si>
  <si>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</si>
  <si>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</si>
  <si>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</si>
  <si>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</si>
  <si>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</si>
  <si>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</si>
  <si>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</si>
  <si>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</si>
  <si>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</si>
  <si>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</si>
  <si>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</si>
  <si>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</si>
  <si>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</si>
  <si>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</si>
  <si>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</si>
  <si>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</si>
  <si>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</si>
  <si>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</si>
  <si>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</si>
  <si>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</si>
  <si>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</si>
  <si>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</si>
  <si>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</si>
  <si>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</si>
  <si>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</si>
  <si>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</si>
  <si>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</si>
  <si>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</si>
  <si>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</si>
  <si>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</si>
  <si>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</si>
  <si>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</si>
  <si>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</si>
  <si>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</si>
  <si>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</si>
  <si>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</si>
  <si>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</si>
  <si>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</si>
  <si>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</si>
  <si>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</si>
  <si>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</si>
  <si>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</si>
  <si>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</si>
  <si>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</si>
  <si>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</si>
  <si>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</si>
  <si>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</si>
  <si>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</si>
  <si>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</si>
  <si>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</si>
  <si>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</si>
  <si>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</si>
  <si>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</si>
  <si>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</si>
  <si>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</si>
  <si>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</si>
  <si>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</si>
  <si>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</si>
  <si>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</si>
  <si>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</si>
  <si>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</si>
  <si>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</si>
  <si>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</si>
  <si>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</si>
  <si>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</si>
  <si>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</si>
  <si>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</si>
  <si>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</si>
  <si>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</si>
  <si>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</si>
  <si>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</si>
  <si>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</si>
  <si>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</si>
  <si>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</si>
  <si>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</si>
  <si>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</si>
  <si>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</si>
  <si>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</si>
  <si>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</si>
  <si>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</si>
  <si>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</si>
  <si>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</si>
  <si>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</si>
  <si>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</si>
  <si>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</si>
  <si>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</si>
  <si>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</si>
  <si>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</si>
  <si>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</si>
  <si>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</si>
  <si>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</si>
  <si>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</si>
  <si>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</si>
  <si>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</si>
  <si>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</si>
  <si>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</si>
  <si>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</si>
  <si>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</si>
  <si>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</si>
  <si>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</si>
  <si>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</si>
  <si>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</si>
  <si>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</si>
  <si>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</si>
  <si>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</si>
  <si>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</si>
  <si>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</si>
  <si>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</si>
  <si>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</si>
  <si>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</si>
  <si>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</si>
  <si>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</si>
  <si>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</si>
  <si>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</si>
  <si>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</si>
  <si>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</si>
  <si>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</si>
  <si>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</si>
  <si>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</si>
  <si>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</si>
  <si>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</si>
  <si>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</si>
  <si>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</si>
  <si>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</si>
  <si>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</si>
  <si>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</si>
  <si>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</si>
  <si>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</si>
  <si>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</si>
  <si>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</si>
  <si>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</si>
  <si>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</si>
  <si>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</si>
  <si>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</si>
  <si>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</si>
  <si>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</si>
  <si>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</si>
  <si>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</si>
  <si>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</si>
  <si>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</si>
  <si>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</si>
  <si>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</si>
  <si>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</si>
  <si>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</si>
  <si>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</si>
  <si>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</si>
  <si>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</si>
  <si>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</si>
  <si>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</si>
  <si>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</si>
  <si>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</si>
  <si>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</si>
  <si>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</si>
  <si>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</si>
  <si>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</si>
  <si>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</si>
  <si>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</si>
  <si>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</si>
  <si>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</si>
  <si>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</si>
  <si>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</si>
  <si>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</si>
  <si>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</si>
  <si>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</si>
  <si>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</si>
  <si>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</si>
  <si>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</si>
  <si>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</si>
  <si>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</si>
  <si>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</si>
  <si>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</si>
  <si>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</si>
  <si>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</si>
  <si>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</si>
  <si>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</si>
  <si>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</si>
  <si>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</si>
  <si>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</si>
  <si>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</si>
  <si>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</si>
  <si>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</si>
  <si>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</si>
  <si>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</si>
  <si>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</si>
  <si>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</si>
  <si>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</si>
  <si>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</si>
  <si>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</si>
  <si>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</si>
  <si>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</si>
  <si>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</si>
  <si>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</si>
  <si>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</si>
  <si>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</si>
  <si>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</si>
  <si>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</si>
  <si>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</si>
  <si>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</si>
  <si>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</si>
  <si>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</si>
  <si>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</si>
  <si>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</si>
  <si>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</si>
  <si>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</si>
  <si>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</si>
  <si>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</si>
  <si>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</si>
  <si>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</si>
  <si>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</si>
  <si>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</si>
  <si>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</si>
  <si>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</si>
  <si>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</si>
  <si>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</si>
  <si>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</si>
  <si>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</si>
  <si>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</si>
  <si>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</si>
  <si>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</si>
  <si>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</si>
  <si>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</si>
  <si>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</si>
  <si>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</si>
  <si>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</si>
  <si>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</si>
  <si>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</si>
  <si>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</si>
  <si>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</si>
  <si>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</si>
  <si>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</si>
  <si>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</si>
  <si>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</si>
  <si>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</si>
  <si>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</si>
  <si>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</si>
  <si>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</si>
  <si>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</si>
  <si>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</si>
  <si>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</si>
  <si>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</si>
  <si>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</si>
  <si>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</si>
  <si>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</si>
  <si>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</si>
  <si>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</si>
  <si>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</si>
  <si>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</si>
  <si>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</si>
  <si>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</si>
  <si>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</si>
  <si>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</si>
  <si>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</si>
  <si>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</si>
  <si>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</si>
  <si>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</si>
  <si>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</si>
  <si>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</si>
  <si>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</si>
  <si>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</si>
  <si>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</si>
  <si>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</si>
  <si>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</si>
  <si>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</si>
  <si>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</si>
  <si>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</si>
  <si>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</si>
  <si>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</si>
  <si>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</si>
  <si>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</si>
  <si>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</si>
  <si>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</si>
  <si>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</si>
  <si>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</si>
  <si>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</si>
  <si>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</si>
  <si>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</si>
  <si>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</si>
  <si>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</si>
  <si>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</si>
  <si>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</si>
  <si>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</si>
  <si>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</si>
  <si>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</si>
  <si>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</si>
  <si>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</si>
  <si>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</si>
  <si>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</si>
  <si>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</si>
  <si>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</si>
  <si>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</si>
  <si>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</si>
  <si>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</si>
  <si>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</si>
  <si>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</si>
  <si>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</si>
  <si>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</si>
  <si>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</si>
  <si>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</si>
  <si>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</si>
  <si>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</si>
  <si>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</si>
  <si>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</si>
  <si>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</si>
  <si>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</si>
  <si>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</si>
  <si>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</si>
  <si>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</si>
  <si>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</si>
  <si>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</si>
  <si>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</si>
  <si>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</si>
  <si>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</si>
  <si>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</si>
  <si>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</si>
  <si>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</si>
  <si>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</si>
  <si>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</si>
  <si>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</si>
  <si>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</si>
  <si>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</si>
  <si>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</si>
  <si>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</si>
  <si>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</si>
  <si>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</si>
  <si>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</si>
  <si>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</si>
  <si>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</si>
  <si>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</si>
  <si>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</si>
  <si>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</si>
  <si>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</si>
  <si>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</si>
  <si>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</si>
  <si>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</si>
  <si>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</si>
  <si>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</si>
  <si>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</si>
  <si>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</si>
  <si>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</si>
  <si>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</si>
  <si>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</si>
  <si>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</si>
  <si>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</si>
  <si>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</si>
  <si>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</si>
  <si>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</si>
  <si>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</si>
  <si>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</si>
  <si>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</si>
  <si>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</si>
  <si>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</si>
  <si>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</si>
  <si>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</si>
  <si>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</si>
  <si>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</si>
  <si>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</si>
  <si>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</si>
  <si>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</si>
  <si>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</si>
  <si>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</si>
  <si>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</si>
  <si>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</si>
  <si>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</si>
  <si>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</si>
  <si>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</si>
  <si>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</si>
  <si>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</si>
  <si>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</si>
  <si>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</si>
  <si>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</si>
  <si>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</si>
  <si>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</si>
  <si>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</si>
  <si>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</si>
  <si>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</si>
  <si>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</si>
  <si>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</si>
  <si>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</si>
  <si>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</si>
  <si>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</si>
  <si>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</si>
  <si>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</si>
  <si>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</si>
  <si>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</si>
  <si>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</si>
  <si>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</si>
  <si>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</si>
  <si>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</si>
  <si>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</si>
  <si>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</si>
  <si>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</si>
  <si>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</si>
  <si>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</si>
  <si>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</si>
  <si>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</si>
  <si>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</si>
  <si>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</si>
  <si>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</si>
  <si>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</si>
  <si>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</si>
  <si>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</si>
  <si>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</si>
  <si>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</si>
  <si>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</si>
  <si>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</si>
  <si>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</si>
  <si>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</si>
  <si>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</si>
  <si>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</si>
  <si>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</si>
  <si>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</si>
  <si>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</si>
  <si>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</si>
  <si>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</si>
  <si>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</si>
  <si>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</si>
  <si>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</si>
  <si>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</si>
  <si>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</si>
  <si>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</si>
  <si>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</si>
  <si>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</si>
  <si>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</si>
  <si>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</si>
  <si>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</si>
  <si>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</si>
  <si>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</si>
  <si>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</si>
  <si>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</si>
  <si>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</si>
  <si>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</si>
  <si>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</si>
  <si>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</si>
  <si>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</si>
  <si>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</si>
  <si>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</si>
  <si>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</si>
  <si>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</si>
  <si>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</si>
  <si>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</si>
  <si>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</si>
  <si>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</si>
  <si>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</si>
  <si>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</si>
  <si>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</si>
  <si>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</si>
  <si>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</si>
  <si>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</si>
  <si>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</si>
  <si>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</si>
  <si>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</si>
  <si>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</si>
  <si>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</si>
  <si>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</si>
  <si>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</si>
  <si>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</si>
  <si>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</si>
  <si>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</si>
  <si>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</si>
  <si>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</si>
  <si>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</si>
  <si>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</si>
  <si>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</si>
  <si>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</si>
  <si>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</si>
  <si>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</si>
  <si>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</si>
  <si>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</si>
  <si>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</si>
  <si>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</si>
  <si>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</si>
  <si>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</si>
  <si>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</si>
  <si>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</si>
  <si>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</si>
  <si>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</si>
  <si>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</si>
  <si>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</si>
  <si>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</si>
  <si>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</si>
  <si>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</si>
  <si>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</si>
  <si>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</si>
  <si>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</si>
  <si>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</si>
  <si>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</si>
  <si>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</si>
  <si>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</si>
  <si>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</si>
  <si>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</si>
  <si>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</si>
  <si>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</si>
  <si>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</si>
  <si>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</si>
  <si>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</si>
  <si>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</si>
  <si>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</si>
  <si>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</si>
  <si>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</si>
  <si>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</si>
  <si>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</si>
  <si>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</si>
  <si>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</si>
  <si>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</si>
  <si>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</si>
  <si>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</si>
  <si>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</si>
  <si>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</si>
  <si>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</si>
  <si>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</si>
  <si>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</si>
  <si>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</si>
  <si>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</si>
  <si>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</si>
  <si>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</si>
  <si>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</si>
  <si>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</si>
  <si>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</si>
  <si>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</si>
  <si>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</si>
  <si>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</si>
  <si>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</si>
  <si>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</si>
  <si>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</si>
  <si>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</si>
  <si>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</si>
  <si>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</si>
  <si>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</si>
  <si>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</si>
  <si>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</si>
  <si>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</si>
  <si>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</si>
  <si>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</si>
  <si>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</si>
  <si>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</si>
  <si>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</si>
  <si>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</si>
  <si>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</si>
  <si>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</si>
  <si>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</si>
  <si>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</si>
  <si>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</si>
  <si>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</si>
  <si>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</si>
  <si>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</si>
  <si>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</si>
  <si>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</si>
  <si>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</si>
  <si>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</si>
  <si>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</si>
  <si>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</si>
  <si>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</si>
  <si>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</si>
  <si>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</si>
  <si>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</si>
  <si>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</si>
  <si>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</si>
  <si>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</si>
  <si>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</si>
  <si>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</si>
  <si>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</si>
  <si>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</si>
  <si>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</si>
  <si>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</si>
  <si>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</si>
  <si>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</si>
  <si>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</si>
  <si>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</si>
  <si>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</si>
  <si>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</si>
  <si>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</si>
  <si>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</si>
  <si>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</si>
  <si>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</si>
  <si>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</si>
  <si>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</si>
  <si>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</si>
  <si>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</si>
  <si>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</si>
  <si>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</si>
  <si>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</si>
  <si>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</si>
  <si>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</si>
  <si>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</si>
  <si>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</si>
  <si>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</si>
  <si>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</si>
  <si>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</si>
  <si>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</si>
  <si>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</si>
  <si>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</si>
  <si>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</si>
  <si>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</si>
  <si>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</si>
  <si>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</si>
  <si>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</si>
  <si>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</si>
  <si>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</si>
  <si>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</si>
  <si>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</si>
  <si>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</si>
  <si>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</si>
  <si>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</si>
  <si>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</si>
  <si>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</si>
  <si>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</si>
  <si>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</si>
  <si>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</si>
  <si>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</si>
  <si>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</si>
  <si>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</si>
  <si>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</si>
  <si>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</si>
  <si>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</si>
  <si>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</si>
  <si>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</si>
  <si>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</si>
  <si>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</si>
  <si>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</si>
  <si>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</si>
  <si>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</si>
  <si>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</si>
  <si>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</si>
  <si>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</si>
  <si>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</si>
  <si>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</si>
  <si>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</si>
  <si>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</si>
  <si>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</si>
  <si>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</si>
  <si>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</si>
  <si>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</si>
  <si>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</si>
  <si>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</si>
  <si>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</si>
  <si>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</si>
  <si>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</si>
  <si>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</si>
  <si>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</si>
  <si>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</si>
  <si>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</si>
  <si>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</si>
  <si>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</si>
  <si>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</si>
  <si>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</si>
  <si>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</si>
  <si>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</si>
  <si>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</si>
  <si>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</si>
  <si>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</si>
  <si>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</si>
  <si>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</si>
  <si>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</si>
  <si>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</si>
  <si>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</si>
  <si>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</si>
  <si>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</si>
  <si>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</si>
  <si>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</si>
  <si>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</si>
  <si>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</si>
  <si>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</si>
  <si>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</si>
  <si>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</si>
  <si>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</si>
  <si>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</si>
  <si>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</si>
  <si>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</si>
  <si>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</si>
  <si>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</si>
  <si>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</si>
  <si>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</si>
  <si>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</si>
  <si>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</si>
  <si>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</si>
  <si>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</si>
  <si>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</si>
  <si>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</si>
  <si>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</si>
  <si>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</si>
  <si>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</si>
  <si>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</si>
  <si>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</si>
  <si>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</si>
  <si>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</si>
  <si>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</si>
  <si>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</si>
  <si>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</si>
  <si>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</si>
  <si>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</si>
  <si>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</si>
  <si>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</si>
  <si>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</si>
  <si>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</si>
  <si>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</si>
  <si>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</si>
  <si>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</si>
  <si>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</si>
  <si>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</si>
  <si>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</si>
  <si>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</si>
  <si>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</si>
  <si>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</si>
  <si>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</si>
  <si>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</si>
  <si>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</si>
  <si>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</si>
  <si>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</si>
  <si>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</si>
  <si>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</si>
  <si>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</si>
  <si>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</si>
  <si>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</si>
  <si>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</si>
  <si>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</si>
  <si>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</si>
  <si>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</si>
  <si>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</si>
  <si>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</si>
  <si>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</si>
  <si>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</si>
  <si>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</si>
  <si>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</si>
  <si>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</si>
  <si>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</si>
  <si>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</si>
  <si>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</si>
  <si>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</si>
  <si>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</si>
  <si>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</si>
  <si>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</si>
  <si>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</si>
  <si>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</si>
  <si>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</si>
  <si>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</si>
  <si>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</si>
  <si>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</si>
  <si>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</si>
  <si>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</si>
  <si>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</si>
  <si>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</si>
  <si>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</si>
  <si>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</si>
  <si>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</si>
  <si>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</si>
  <si>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</si>
  <si>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</si>
  <si>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</si>
  <si>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</si>
  <si>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</si>
  <si>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</si>
  <si>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</si>
  <si>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</si>
  <si>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</si>
  <si>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</si>
  <si>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</si>
  <si>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</si>
  <si>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</si>
  <si>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</si>
  <si>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</si>
  <si>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</si>
  <si>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</si>
  <si>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</si>
  <si>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</si>
  <si>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</si>
  <si>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</si>
  <si>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</si>
  <si>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</si>
  <si>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</si>
  <si>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</si>
  <si>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</si>
  <si>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</si>
  <si>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</si>
  <si>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</si>
  <si>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</si>
  <si>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</si>
  <si>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</si>
  <si>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</si>
  <si>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</si>
  <si>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</si>
  <si>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</si>
  <si>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</si>
  <si>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</si>
  <si>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</si>
  <si>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</si>
  <si>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</si>
  <si>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</si>
  <si>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</si>
  <si>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</si>
  <si>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</si>
  <si>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</si>
  <si>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</si>
  <si>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</si>
  <si>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</si>
  <si>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</si>
  <si>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</si>
  <si>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</si>
  <si>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</si>
  <si>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</si>
  <si>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</si>
  <si>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</si>
  <si>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</si>
  <si>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</si>
  <si>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</si>
  <si>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</si>
  <si>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</si>
  <si>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</si>
  <si>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</si>
  <si>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</si>
  <si>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</si>
  <si>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</si>
  <si>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</si>
  <si>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</si>
  <si>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</si>
  <si>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</si>
  <si>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</si>
  <si>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</si>
  <si>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</si>
  <si>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</si>
  <si>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</si>
  <si>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</si>
  <si>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</si>
  <si>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</si>
  <si>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</si>
  <si>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</si>
  <si>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</si>
  <si>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</si>
  <si>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</si>
  <si>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</si>
  <si>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</si>
  <si>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</si>
  <si>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</si>
  <si>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</si>
  <si>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</si>
  <si>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</si>
  <si>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</si>
  <si>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</si>
  <si>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</si>
  <si>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</si>
  <si>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</si>
  <si>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</si>
  <si>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</si>
  <si>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</si>
  <si>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</si>
  <si>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</si>
  <si>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</si>
  <si>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</si>
  <si>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</si>
  <si>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</si>
  <si>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</si>
  <si>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</si>
  <si>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</si>
  <si>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</si>
  <si>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</si>
  <si>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</si>
  <si>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</si>
  <si>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</si>
  <si>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</si>
  <si>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</si>
  <si>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</si>
  <si>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</si>
  <si>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</si>
  <si>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</si>
  <si>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</si>
  <si>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</si>
  <si>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</si>
  <si>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</si>
  <si>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</si>
  <si>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</si>
  <si>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</si>
  <si>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</si>
  <si>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</si>
  <si>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</si>
  <si>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</si>
  <si>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</si>
  <si>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</si>
  <si>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</si>
  <si>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</si>
  <si>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</si>
  <si>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</si>
  <si>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</si>
  <si>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</si>
  <si>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</si>
  <si>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</si>
  <si>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</si>
  <si>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</si>
  <si>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</si>
  <si>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</si>
  <si>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</si>
  <si>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</si>
  <si>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</si>
  <si>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</si>
  <si>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</si>
  <si>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</si>
  <si>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</si>
  <si>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</si>
  <si>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</si>
  <si>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</si>
  <si>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</si>
  <si>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</si>
  <si>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</si>
  <si>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</si>
  <si>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</si>
  <si>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</si>
  <si>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</si>
  <si>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</si>
  <si>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</si>
  <si>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</si>
  <si>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</si>
  <si>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</si>
  <si>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</si>
  <si>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</si>
  <si>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</si>
  <si>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</si>
  <si>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</si>
  <si>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</si>
  <si>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</si>
  <si>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</si>
  <si>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</si>
  <si>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</si>
  <si>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</si>
  <si>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</si>
  <si>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</si>
  <si>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</si>
  <si>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</si>
  <si>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</si>
  <si>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</si>
  <si>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</si>
  <si>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</si>
  <si>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</si>
  <si>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</si>
  <si>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</si>
  <si>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</si>
  <si>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</si>
  <si>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</si>
  <si>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</si>
  <si>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</si>
  <si>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</si>
  <si>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</si>
  <si>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</si>
  <si>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</si>
  <si>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</si>
  <si>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</si>
  <si>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</si>
  <si>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</si>
  <si>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</si>
  <si>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</si>
  <si>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</si>
  <si>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</si>
  <si>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</si>
  <si>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</si>
  <si>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</si>
  <si>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</si>
  <si>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</si>
  <si>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</si>
  <si>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</si>
  <si>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</si>
  <si>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</si>
  <si>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</si>
  <si>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</si>
  <si>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</si>
  <si>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</si>
  <si>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</si>
  <si>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</si>
  <si>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</si>
  <si>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</si>
  <si>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</si>
  <si>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</si>
  <si>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</si>
  <si>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</si>
  <si>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</si>
  <si>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</si>
  <si>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</si>
  <si>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</si>
  <si>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</si>
  <si>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</si>
  <si>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</si>
  <si>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</si>
  <si>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</si>
  <si>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</si>
  <si>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</si>
  <si>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</si>
  <si>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</si>
  <si>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</si>
  <si>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</si>
  <si>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</si>
  <si>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</si>
  <si>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</si>
  <si>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</si>
  <si>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</si>
  <si>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</si>
  <si>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</si>
  <si>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</si>
  <si>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</si>
  <si>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</si>
  <si>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</si>
  <si>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</si>
  <si>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</si>
  <si>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</si>
  <si>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</si>
  <si>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</si>
  <si>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</si>
  <si>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</si>
  <si>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</si>
  <si>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</si>
  <si>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</si>
  <si>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</si>
  <si>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</si>
  <si>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</si>
  <si>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</si>
  <si>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</si>
  <si>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</si>
  <si>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</si>
  <si>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</si>
  <si>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</si>
  <si>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</si>
  <si>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</si>
  <si>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</si>
  <si>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</si>
  <si>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</si>
  <si>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</si>
  <si>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</si>
  <si>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</si>
  <si>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</si>
  <si>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</si>
  <si>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</si>
  <si>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</si>
  <si>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</si>
  <si>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</si>
  <si>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</si>
  <si>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</si>
  <si>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</si>
  <si>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</si>
  <si>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</si>
  <si>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</si>
  <si>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</si>
  <si>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</si>
  <si>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</si>
  <si>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</si>
  <si>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</si>
  <si>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</si>
  <si>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</si>
  <si>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</si>
  <si>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</si>
  <si>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</si>
  <si>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</si>
  <si>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</si>
  <si>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</si>
  <si>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</si>
  <si>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</si>
  <si>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</si>
  <si>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</si>
  <si>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</si>
  <si>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</si>
  <si>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</si>
  <si>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</si>
  <si>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</si>
  <si>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</si>
  <si>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</si>
  <si>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</si>
  <si>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</si>
  <si>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</si>
  <si>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</si>
  <si>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</si>
  <si>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</si>
  <si>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</si>
  <si>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</si>
  <si>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</si>
  <si>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</si>
  <si>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</si>
  <si>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</si>
  <si>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</si>
  <si>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</si>
  <si>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</si>
  <si>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</si>
  <si>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</si>
  <si>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</si>
  <si>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</si>
  <si>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</si>
  <si>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</si>
  <si>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</si>
  <si>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</si>
  <si>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</si>
  <si>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</si>
  <si>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</si>
  <si>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</si>
  <si>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</si>
  <si>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</si>
  <si>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</si>
  <si>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</si>
  <si>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</si>
  <si>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</si>
  <si>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</si>
  <si>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</si>
  <si>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</si>
  <si>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</si>
  <si>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</si>
  <si>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</si>
  <si>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</si>
  <si>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</si>
  <si>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</si>
  <si>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</si>
  <si>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</si>
  <si>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</si>
  <si>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</si>
  <si>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</si>
  <si>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</si>
  <si>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</si>
  <si>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</si>
  <si>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</si>
  <si>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</si>
  <si>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</si>
  <si>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</si>
  <si>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</si>
  <si>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</si>
  <si>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</si>
  <si>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</si>
  <si>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</si>
  <si>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</si>
  <si>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</si>
  <si>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</si>
  <si>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</si>
  <si>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</si>
  <si>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</si>
  <si>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</si>
  <si>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</si>
  <si>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</si>
  <si>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</si>
  <si>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</si>
  <si>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</si>
  <si>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</si>
  <si>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</si>
  <si>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</si>
  <si>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</si>
  <si>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</si>
  <si>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</si>
  <si>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</si>
  <si>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</si>
  <si>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</si>
  <si>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</si>
  <si>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</si>
  <si>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</si>
  <si>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</si>
  <si>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</si>
  <si>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</si>
  <si>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</si>
  <si>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</si>
  <si>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</si>
  <si>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</si>
  <si>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</si>
  <si>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</si>
  <si>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</si>
  <si>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</si>
  <si>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</si>
  <si>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</si>
  <si>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</si>
  <si>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</si>
  <si>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</si>
  <si>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</si>
  <si>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</si>
  <si>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</si>
  <si>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</si>
  <si>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</si>
  <si>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</si>
  <si>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</si>
  <si>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</si>
  <si>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</si>
  <si>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</si>
  <si>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</si>
  <si>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</si>
  <si>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</si>
  <si>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</si>
  <si>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</si>
  <si>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</si>
  <si>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</si>
  <si>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</si>
  <si>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</si>
  <si>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</si>
  <si>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</si>
  <si>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</si>
  <si>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</si>
  <si>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</si>
  <si>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</si>
  <si>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</si>
  <si>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</si>
  <si>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</si>
  <si>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</si>
  <si>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</si>
  <si>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</si>
  <si>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</si>
  <si>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</si>
  <si>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</si>
  <si>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</si>
  <si>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</si>
  <si>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</si>
  <si>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</si>
  <si>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</si>
  <si>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</si>
  <si>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</si>
  <si>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</si>
  <si>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</si>
  <si>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</si>
  <si>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</si>
  <si>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</si>
  <si>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</si>
  <si>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</si>
  <si>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</si>
  <si>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</si>
  <si>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</si>
  <si>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</si>
  <si>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</si>
  <si>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</si>
  <si>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</si>
  <si>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</si>
  <si>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</si>
  <si>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</si>
  <si>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</si>
  <si>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</si>
  <si>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</si>
  <si>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</si>
  <si>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</si>
  <si>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</si>
  <si>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</si>
  <si>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</si>
  <si>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</si>
  <si>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</si>
  <si>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</si>
  <si>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</si>
  <si>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</si>
  <si>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</si>
  <si>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</si>
  <si>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</si>
  <si>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</si>
  <si>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</si>
  <si>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</si>
  <si>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</si>
  <si>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</si>
  <si>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</si>
  <si>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</si>
  <si>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</si>
  <si>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</si>
  <si>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</si>
  <si>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</si>
  <si>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</si>
  <si>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</si>
  <si>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</si>
  <si>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</si>
  <si>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</si>
  <si>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</si>
  <si>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</si>
  <si>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</si>
  <si>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</si>
  <si>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</si>
  <si>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</si>
  <si>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</si>
  <si>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</si>
  <si>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</si>
  <si>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</si>
  <si>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</si>
  <si>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</si>
  <si>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</si>
  <si>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</si>
  <si>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</si>
  <si>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</si>
  <si>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</si>
  <si>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</si>
  <si>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</si>
  <si>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</si>
  <si>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</si>
  <si>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</si>
  <si>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</si>
  <si>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</si>
  <si>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</si>
  <si>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</si>
  <si>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</si>
  <si>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</si>
  <si>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</si>
  <si>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</si>
  <si>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</si>
  <si>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</si>
  <si>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</si>
  <si>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</si>
  <si>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</si>
  <si>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</si>
  <si>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</si>
  <si>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</si>
  <si>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</si>
  <si>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</si>
  <si>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</si>
  <si>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</si>
  <si>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</si>
  <si>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</si>
  <si>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</si>
  <si>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</si>
  <si>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</si>
  <si>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</si>
  <si>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</si>
  <si>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</si>
  <si>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</si>
  <si>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</si>
  <si>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</si>
  <si>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</si>
  <si>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</si>
  <si>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</si>
  <si>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</si>
  <si>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</si>
  <si>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</si>
  <si>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</si>
  <si>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</si>
  <si>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</si>
  <si>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</si>
  <si>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</si>
  <si>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</si>
  <si>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</si>
  <si>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</si>
  <si>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</si>
  <si>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</si>
  <si>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</si>
  <si>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</si>
  <si>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</si>
  <si>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</si>
  <si>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</si>
  <si>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</si>
  <si>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</si>
  <si>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</si>
  <si>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</si>
  <si>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</si>
  <si>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</si>
  <si>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</si>
  <si>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</si>
  <si>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</si>
  <si>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</si>
  <si>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</si>
  <si>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</si>
  <si>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</si>
  <si>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</si>
  <si>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</si>
  <si>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</si>
  <si>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</si>
  <si>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</si>
  <si>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</si>
  <si>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</si>
  <si>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</si>
  <si>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</si>
  <si>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</si>
  <si>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</si>
  <si>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</si>
  <si>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</si>
  <si>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</si>
  <si>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</si>
  <si>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</si>
  <si>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</si>
  <si>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</si>
  <si>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</si>
  <si>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</si>
  <si>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</si>
  <si>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</si>
  <si>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</si>
  <si>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</si>
  <si>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</si>
  <si>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</si>
  <si>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</si>
  <si>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</si>
  <si>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</si>
  <si>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</si>
  <si>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</si>
  <si>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</si>
  <si>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</si>
  <si>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</si>
  <si>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</si>
  <si>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</si>
  <si>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</si>
  <si>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</si>
  <si>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</si>
  <si>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</si>
  <si>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</si>
  <si>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</si>
  <si>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</si>
  <si>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</si>
  <si>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</si>
  <si>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</si>
  <si>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</si>
  <si>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</si>
  <si>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</si>
  <si>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</si>
  <si>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</si>
  <si>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</si>
  <si>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</si>
  <si>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</si>
  <si>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</si>
  <si>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</si>
  <si>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</si>
  <si>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</si>
  <si>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</si>
  <si>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</si>
  <si>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</si>
  <si>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</si>
  <si>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</si>
  <si>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</si>
  <si>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</si>
  <si>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</si>
  <si>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</si>
  <si>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</si>
  <si>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</si>
  <si>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</si>
  <si>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</si>
  <si>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</si>
  <si>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</si>
  <si>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</si>
  <si>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</si>
  <si>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</si>
  <si>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</si>
  <si>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</si>
  <si>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</si>
  <si>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</si>
  <si>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</si>
  <si>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</si>
  <si>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</si>
  <si>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</si>
  <si>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</si>
  <si>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</si>
  <si>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</si>
  <si>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</si>
  <si>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</si>
  <si>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</si>
  <si>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</si>
  <si>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</si>
  <si>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</si>
  <si>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</si>
  <si>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</si>
  <si>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</si>
  <si>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</si>
  <si>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</si>
  <si>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</si>
  <si>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</si>
  <si>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</si>
  <si>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</si>
  <si>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</si>
  <si>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</si>
  <si>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</si>
  <si>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</si>
  <si>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</si>
  <si>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</si>
  <si>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</si>
  <si>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</si>
  <si>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</si>
  <si>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</si>
  <si>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</si>
  <si>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</si>
  <si>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</si>
  <si>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</si>
  <si>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</si>
  <si>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</si>
  <si>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</si>
  <si>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</si>
  <si>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</si>
  <si>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</si>
  <si>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</si>
  <si>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</si>
  <si>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</si>
  <si>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</si>
  <si>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</si>
  <si>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</si>
  <si>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</si>
  <si>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</si>
  <si>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</si>
  <si>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</si>
  <si>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</si>
  <si>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</si>
  <si>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</si>
  <si>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</si>
  <si>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</si>
  <si>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</si>
  <si>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</si>
  <si>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</si>
  <si>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</si>
  <si>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</si>
  <si>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</si>
  <si>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</si>
  <si>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</si>
  <si>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</si>
  <si>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</si>
  <si>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</si>
  <si>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</si>
  <si>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</si>
  <si>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</si>
  <si>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</si>
  <si>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</si>
  <si>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</si>
  <si>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</si>
  <si>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</si>
  <si>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</si>
  <si>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</si>
  <si>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</si>
  <si>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</si>
  <si>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</si>
  <si>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</si>
  <si>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</si>
  <si>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</si>
  <si>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</si>
  <si>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</si>
  <si>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</si>
  <si>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</si>
  <si>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</si>
  <si>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</si>
  <si>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</si>
  <si>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</si>
  <si>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</si>
  <si>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</si>
  <si>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</si>
  <si>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</si>
  <si>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</si>
  <si>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</si>
  <si>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</si>
  <si>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</si>
  <si>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</si>
  <si>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</si>
  <si>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</si>
  <si>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</si>
  <si>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</si>
  <si>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</si>
  <si>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</si>
  <si>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</si>
  <si>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</si>
  <si>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</si>
  <si>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</si>
  <si>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</si>
  <si>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</si>
  <si>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</si>
  <si>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</si>
  <si>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</si>
  <si>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</si>
  <si>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</si>
  <si>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</si>
  <si>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</si>
  <si>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</si>
  <si>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</si>
  <si>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</si>
  <si>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</si>
  <si>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</si>
  <si>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</si>
  <si>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</si>
  <si>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</si>
  <si>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</si>
  <si>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</si>
  <si>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</si>
  <si>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</si>
  <si>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</si>
  <si>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</si>
  <si>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</si>
  <si>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</si>
  <si>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</si>
  <si>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</si>
  <si>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</si>
  <si>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</si>
  <si>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</si>
  <si>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</si>
  <si>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</si>
  <si>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</si>
  <si>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</si>
  <si>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</si>
  <si>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</si>
  <si>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</si>
  <si>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</si>
  <si>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</si>
  <si>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</si>
  <si>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</si>
  <si>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</si>
  <si>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</si>
  <si>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</si>
  <si>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</si>
  <si>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</si>
  <si>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</si>
  <si>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</si>
  <si>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</si>
  <si>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</si>
  <si>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</si>
  <si>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</si>
  <si>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</si>
  <si>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</si>
  <si>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</si>
  <si>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</si>
  <si>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</si>
  <si>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</si>
  <si>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</si>
  <si>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</si>
  <si>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</si>
  <si>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</si>
  <si>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</si>
  <si>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</si>
  <si>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</si>
  <si>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</si>
  <si>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</si>
  <si>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</si>
  <si>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</si>
  <si>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</si>
  <si>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</si>
  <si>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</si>
  <si>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</si>
  <si>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</si>
  <si>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</si>
  <si>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</si>
  <si>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</si>
  <si>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</si>
  <si>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</si>
  <si>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</si>
  <si>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</si>
  <si>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</si>
  <si>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</si>
  <si>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</si>
  <si>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</si>
  <si>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</si>
  <si>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</si>
  <si>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</si>
  <si>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</si>
  <si>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</si>
  <si>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</si>
  <si>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</si>
  <si>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</si>
  <si>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</si>
  <si>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</si>
  <si>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</si>
  <si>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</si>
  <si>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</si>
  <si>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</si>
  <si>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</si>
  <si>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</si>
  <si>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</si>
  <si>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</si>
  <si>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</si>
  <si>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</si>
  <si>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</si>
  <si>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</si>
  <si>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</si>
  <si>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</si>
  <si>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</si>
  <si>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</si>
  <si>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</si>
  <si>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</si>
  <si>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</si>
  <si>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</si>
  <si>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</si>
  <si>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</si>
  <si>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</si>
  <si>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</si>
  <si>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</si>
  <si>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</si>
  <si>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</si>
  <si>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</si>
  <si>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</si>
  <si>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</si>
  <si>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</si>
  <si>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</si>
  <si>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</si>
  <si>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</si>
  <si>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</si>
  <si>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</si>
  <si>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</si>
  <si>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</si>
  <si>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</si>
  <si>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</si>
  <si>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</si>
  <si>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</si>
  <si>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</si>
  <si>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</si>
  <si>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</si>
  <si>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</si>
  <si>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</si>
  <si>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</si>
  <si>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</si>
  <si>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</si>
  <si>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</si>
  <si>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</si>
  <si>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</si>
  <si>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</si>
  <si>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</si>
  <si>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</si>
  <si>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</si>
  <si>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</si>
  <si>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</si>
  <si>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</si>
  <si>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</si>
  <si>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</si>
  <si>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</si>
  <si>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</si>
  <si>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</si>
  <si>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</si>
  <si>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</si>
  <si>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</si>
  <si>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</si>
  <si>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</si>
  <si>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</si>
  <si>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</si>
  <si>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</si>
  <si>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</si>
  <si>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</si>
  <si>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</si>
  <si>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</si>
  <si>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</si>
  <si>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</si>
  <si>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</si>
  <si>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</si>
  <si>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</si>
  <si>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</si>
  <si>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</si>
  <si>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</si>
  <si>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</si>
  <si>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</si>
  <si>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</si>
  <si>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</si>
  <si>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</si>
  <si>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</si>
  <si>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</si>
  <si>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</si>
  <si>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</si>
  <si>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</si>
  <si>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</si>
  <si>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</si>
  <si>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</si>
  <si>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</si>
  <si>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</si>
  <si>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</si>
  <si>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</si>
  <si>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</si>
  <si>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</si>
  <si>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</si>
  <si>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</si>
  <si>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</si>
  <si>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</si>
  <si>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</si>
  <si>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</si>
  <si>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</si>
  <si>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</si>
  <si>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</si>
  <si>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</si>
  <si>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</si>
  <si>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</si>
  <si>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</si>
  <si>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</si>
  <si>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</si>
  <si>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</si>
  <si>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</si>
  <si>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</si>
  <si>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</si>
  <si>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</si>
  <si>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</si>
  <si>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</si>
  <si>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</si>
  <si>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</si>
  <si>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</si>
  <si>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</si>
  <si>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</si>
  <si>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</si>
  <si>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</si>
  <si>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</si>
  <si>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</si>
  <si>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</si>
  <si>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</si>
  <si>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</si>
  <si>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</si>
  <si>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</si>
  <si>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</si>
  <si>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</si>
  <si>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</si>
  <si>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</si>
  <si>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</si>
  <si>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</si>
  <si>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</si>
  <si>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</si>
  <si>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</si>
  <si>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</si>
  <si>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</si>
  <si>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</si>
  <si>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</si>
  <si>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</si>
  <si>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</si>
  <si>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</si>
  <si>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</si>
  <si>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</si>
  <si>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</si>
  <si>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</si>
  <si>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</si>
  <si>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</si>
  <si>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</si>
  <si>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</si>
  <si>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</si>
  <si>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</si>
  <si>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</si>
  <si>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</si>
  <si>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</si>
  <si>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</si>
  <si>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</si>
  <si>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</si>
  <si>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</si>
  <si>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</si>
  <si>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</si>
  <si>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</si>
  <si>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</si>
  <si>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</si>
  <si>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</si>
  <si>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</si>
  <si>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</si>
  <si>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</si>
  <si>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</si>
  <si>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</si>
  <si>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</si>
  <si>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</si>
  <si>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</si>
  <si>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</si>
  <si>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</si>
  <si>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</si>
  <si>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</si>
  <si>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</si>
  <si>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</si>
  <si>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</si>
  <si>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</si>
  <si>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</si>
  <si>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</si>
  <si>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</si>
  <si>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</si>
  <si>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</si>
  <si>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</si>
  <si>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</si>
  <si>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</si>
  <si>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</si>
  <si>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</si>
  <si>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</si>
  <si>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</si>
  <si>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</si>
  <si>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</si>
  <si>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</si>
  <si>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</si>
  <si>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</si>
  <si>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</si>
  <si>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</si>
  <si>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</si>
  <si>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</si>
  <si>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</si>
  <si>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</si>
  <si>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</si>
  <si>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</si>
  <si>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</si>
  <si>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</si>
  <si>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</si>
  <si>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</si>
  <si>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</si>
  <si>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</si>
  <si>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</si>
  <si>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</si>
  <si>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</si>
  <si>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</si>
  <si>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</si>
  <si>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</si>
  <si>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</si>
  <si>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</si>
  <si>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</si>
  <si>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</si>
  <si>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</si>
  <si>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</si>
  <si>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</si>
  <si>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</si>
  <si>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</si>
  <si>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</si>
  <si>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</si>
  <si>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</si>
  <si>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</si>
  <si>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</si>
  <si>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</si>
  <si>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</si>
  <si>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</si>
  <si>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</si>
  <si>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</si>
  <si>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</si>
  <si>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</si>
  <si>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</si>
  <si>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</si>
  <si>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</si>
  <si>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</si>
  <si>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</si>
  <si>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</si>
  <si>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</si>
  <si>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</si>
  <si>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</si>
  <si>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</si>
  <si>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</si>
  <si>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</si>
  <si>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</si>
  <si>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</si>
  <si>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</si>
  <si>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</si>
  <si>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</si>
  <si>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</si>
  <si>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</si>
  <si>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</si>
  <si>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</si>
  <si>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</si>
  <si>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</si>
  <si>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</si>
  <si>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</si>
  <si>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</si>
  <si>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</si>
  <si>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</si>
  <si>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</si>
  <si>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</si>
  <si>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</si>
  <si>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</si>
  <si>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</si>
  <si>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</si>
  <si>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</si>
  <si>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</si>
  <si>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</si>
  <si>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</si>
  <si>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</si>
  <si>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</si>
  <si>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</si>
  <si>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</si>
  <si>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</si>
  <si>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</si>
  <si>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</si>
  <si>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</si>
  <si>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</si>
  <si>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</si>
  <si>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</si>
  <si>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</si>
  <si>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</si>
  <si>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</si>
  <si>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</si>
  <si>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</si>
  <si>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</si>
  <si>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</si>
  <si>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</si>
  <si>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</si>
  <si>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</si>
  <si>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</si>
  <si>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</si>
  <si>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</si>
  <si>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</si>
  <si>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</si>
  <si>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</si>
  <si>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</si>
  <si>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</si>
  <si>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</si>
  <si>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</si>
  <si>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</si>
  <si>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</si>
  <si>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</si>
  <si>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</si>
  <si>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</si>
  <si>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</si>
  <si>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</si>
  <si>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</si>
  <si>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</si>
  <si>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</si>
  <si>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</si>
  <si>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</si>
  <si>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</si>
  <si>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</si>
  <si>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</si>
  <si>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</si>
  <si>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</si>
  <si>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</si>
  <si>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</si>
  <si>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</si>
  <si>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</si>
  <si>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</si>
  <si>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</si>
  <si>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</si>
  <si>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</si>
  <si>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</si>
  <si>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</si>
  <si>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</si>
  <si>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</si>
  <si>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</si>
  <si>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</si>
  <si>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</si>
  <si>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</si>
  <si>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</si>
  <si>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</si>
  <si>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</si>
  <si>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</si>
  <si>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</si>
  <si>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</si>
  <si>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</si>
  <si>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</si>
  <si>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</si>
  <si>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</si>
  <si>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</si>
  <si>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</si>
  <si>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</si>
  <si>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</si>
  <si>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</si>
  <si>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</si>
  <si>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</si>
  <si>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</si>
  <si>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</si>
  <si>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</si>
  <si>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</si>
  <si>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</si>
  <si>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</si>
  <si>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</si>
  <si>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</si>
  <si>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</si>
  <si>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</si>
  <si>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</si>
  <si>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</si>
  <si>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</si>
  <si>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</si>
  <si>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</si>
  <si>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</si>
  <si>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</si>
  <si>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</si>
  <si>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</si>
  <si>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</si>
  <si>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</si>
  <si>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</si>
  <si>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</si>
  <si>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</si>
  <si>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</si>
  <si>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</si>
  <si>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</si>
  <si>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</si>
  <si>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</si>
  <si>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</si>
  <si>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</si>
  <si>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</si>
  <si>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</si>
  <si>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</si>
  <si>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</si>
  <si>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</si>
  <si>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</si>
  <si>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</si>
  <si>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</si>
  <si>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</si>
  <si>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</si>
  <si>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</si>
  <si>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</si>
  <si>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</si>
  <si>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</si>
  <si>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</si>
  <si>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</si>
  <si>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</si>
  <si>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</si>
  <si>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</si>
  <si>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</si>
  <si>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</si>
  <si>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</si>
  <si>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</si>
  <si>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</si>
  <si>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</si>
  <si>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</si>
  <si>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</si>
  <si>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</si>
  <si>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</si>
  <si>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</si>
  <si>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</si>
  <si>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</si>
  <si>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</si>
  <si>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</si>
  <si>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</si>
  <si>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</si>
  <si>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</si>
  <si>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</si>
  <si>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</si>
  <si>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</si>
  <si>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</si>
  <si>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</si>
  <si>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</si>
  <si>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</si>
  <si>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</si>
  <si>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</si>
  <si>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</si>
  <si>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</si>
  <si>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</si>
  <si>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</si>
  <si>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</si>
  <si>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</si>
  <si>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</si>
  <si>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</si>
  <si>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</si>
  <si>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</si>
  <si>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</si>
  <si>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</si>
  <si>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</si>
  <si>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</si>
  <si>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</si>
  <si>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</si>
  <si>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</si>
  <si>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</si>
  <si>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</si>
  <si>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</si>
  <si>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</si>
  <si>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</si>
  <si>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</si>
  <si>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</si>
  <si>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</si>
  <si>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</si>
  <si>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</si>
  <si>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</si>
  <si>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</si>
  <si>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</si>
  <si>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</si>
  <si>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</si>
  <si>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</si>
  <si>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</si>
  <si>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</si>
  <si>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</si>
  <si>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</si>
  <si>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</si>
  <si>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</si>
  <si>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</si>
  <si>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</si>
  <si>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</si>
  <si>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</si>
  <si>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</si>
  <si>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</si>
  <si>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</si>
  <si>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</si>
  <si>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</si>
  <si>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</si>
  <si>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</si>
  <si>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</si>
  <si>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</si>
  <si>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</si>
  <si>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</si>
  <si>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</si>
  <si>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</si>
  <si>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</si>
  <si>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</si>
  <si>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</si>
  <si>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</si>
  <si>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</si>
  <si>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</si>
  <si>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</si>
  <si>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</si>
  <si>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</si>
  <si>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</si>
  <si>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</si>
  <si>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</si>
  <si>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</si>
  <si>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</si>
  <si>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</si>
  <si>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</si>
  <si>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</si>
  <si>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</si>
  <si>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</si>
  <si>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</si>
  <si>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</si>
  <si>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</si>
  <si>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</si>
  <si>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</si>
  <si>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</si>
  <si>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</si>
  <si>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</si>
  <si>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</si>
  <si>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</si>
  <si>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</si>
  <si>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</si>
  <si>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</si>
  <si>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</si>
  <si>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</si>
  <si>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</si>
  <si>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</si>
  <si>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</si>
  <si>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</si>
  <si>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</si>
  <si>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</si>
  <si>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</si>
  <si>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</si>
  <si>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</si>
  <si>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</si>
  <si>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</si>
  <si>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</si>
  <si>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</si>
  <si>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</si>
  <si>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</si>
  <si>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</si>
  <si>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</si>
  <si>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</si>
  <si>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</si>
  <si>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</si>
  <si>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</si>
  <si>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</si>
  <si>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</si>
  <si>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</si>
  <si>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</si>
  <si>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</si>
  <si>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</si>
  <si>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</si>
  <si>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</si>
  <si>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</si>
  <si>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</si>
  <si>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</si>
  <si>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</si>
  <si>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</si>
  <si>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</si>
  <si>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</si>
  <si>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</si>
  <si>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</si>
  <si>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</si>
  <si>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</si>
  <si>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</si>
  <si>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</si>
  <si>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</si>
  <si>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</si>
  <si>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</si>
  <si>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</si>
  <si>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</si>
  <si>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</si>
  <si>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</si>
  <si>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</si>
  <si>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</si>
  <si>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</si>
  <si>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</si>
  <si>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</si>
  <si>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</si>
  <si>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</si>
  <si>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</si>
  <si>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</si>
  <si>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</si>
  <si>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</si>
  <si>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</si>
  <si>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</si>
  <si>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</si>
  <si>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</si>
  <si>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</si>
  <si>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</si>
  <si>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</si>
  <si>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</si>
  <si>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</si>
  <si>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</si>
  <si>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</si>
  <si>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</si>
  <si>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</si>
  <si>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</si>
  <si>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</si>
  <si>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</si>
  <si>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</si>
  <si>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</si>
  <si>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</si>
  <si>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</si>
  <si>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</si>
  <si>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</si>
  <si>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</si>
  <si>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</si>
  <si>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</si>
  <si>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</si>
  <si>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</si>
  <si>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</si>
  <si>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</si>
  <si>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</si>
  <si>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</si>
  <si>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</si>
  <si>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</si>
  <si>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</si>
  <si>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</si>
  <si>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</si>
  <si>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</si>
  <si>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</si>
  <si>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</si>
  <si>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</si>
  <si>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</si>
  <si>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</si>
  <si>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</si>
  <si>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</si>
  <si>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</si>
  <si>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</si>
  <si>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</si>
  <si>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</si>
  <si>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</si>
  <si>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</si>
  <si>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</si>
  <si>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</si>
  <si>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</si>
  <si>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</si>
  <si>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</si>
  <si>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</si>
  <si>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</si>
  <si>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</si>
  <si>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</si>
  <si>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</si>
  <si>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</si>
  <si>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</si>
  <si>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</si>
  <si>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</si>
  <si>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</si>
  <si>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</si>
  <si>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</si>
  <si>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</si>
  <si>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</si>
  <si>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</si>
  <si>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</si>
  <si>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</si>
  <si>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</si>
  <si>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</si>
  <si>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</si>
  <si>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</si>
  <si>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</si>
  <si>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</si>
  <si>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</si>
  <si>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</si>
  <si>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</si>
  <si>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</si>
  <si>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</si>
  <si>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</si>
  <si>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</si>
  <si>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</si>
  <si>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</si>
  <si>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</si>
  <si>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</si>
  <si>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</si>
  <si>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</si>
  <si>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</si>
  <si>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</si>
  <si>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</si>
  <si>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</si>
  <si>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</si>
  <si>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</si>
  <si>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</si>
  <si>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</si>
  <si>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</si>
  <si>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</si>
  <si>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</si>
  <si>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</si>
  <si>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</si>
  <si>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</si>
  <si>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</si>
  <si>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</si>
  <si>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</si>
  <si>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</si>
  <si>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</si>
  <si>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</si>
  <si>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</si>
  <si>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</si>
  <si>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</si>
  <si>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</si>
  <si>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</si>
  <si>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</si>
  <si>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</si>
  <si>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</si>
  <si>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</si>
  <si>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</si>
  <si>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</si>
  <si>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</si>
  <si>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</si>
  <si>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</si>
  <si>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</si>
  <si>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</si>
  <si>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</si>
  <si>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</si>
  <si>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</si>
  <si>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</si>
  <si>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</si>
  <si>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</si>
  <si>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</si>
  <si>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</si>
  <si>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</si>
  <si>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</si>
  <si>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</si>
  <si>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</si>
  <si>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</si>
  <si>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</si>
  <si>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</si>
  <si>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</si>
  <si>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</si>
  <si>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</si>
  <si>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</si>
  <si>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</si>
  <si>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</si>
  <si>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</si>
  <si>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</si>
  <si>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</si>
  <si>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</si>
  <si>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</si>
  <si>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</si>
  <si>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</si>
  <si>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</si>
  <si>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</si>
  <si>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</si>
  <si>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</si>
  <si>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</si>
  <si>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</si>
  <si>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</si>
  <si>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</si>
  <si>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</si>
  <si>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</si>
  <si>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</si>
  <si>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</si>
  <si>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</si>
  <si>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</si>
  <si>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</si>
  <si>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</si>
  <si>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</si>
  <si>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</si>
  <si>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</si>
  <si>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</si>
  <si>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</si>
  <si>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</si>
  <si>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</si>
  <si>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</si>
  <si>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</si>
  <si>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</si>
  <si>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</si>
  <si>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</si>
  <si>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</si>
  <si>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</si>
  <si>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</si>
  <si>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</si>
  <si>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</si>
  <si>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</si>
  <si>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</si>
  <si>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</si>
  <si>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</si>
  <si>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</si>
  <si>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</si>
  <si>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</si>
  <si>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</si>
  <si>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</si>
  <si>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</si>
  <si>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</si>
  <si>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</si>
  <si>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</si>
  <si>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</si>
  <si>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</si>
  <si>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</si>
  <si>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</si>
  <si>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</si>
  <si>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</si>
  <si>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</si>
  <si>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</si>
  <si>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</si>
  <si>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</si>
  <si>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</si>
  <si>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</si>
  <si>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</si>
  <si>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</si>
  <si>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</si>
  <si>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</si>
  <si>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</si>
  <si>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</si>
  <si>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</si>
  <si>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</si>
  <si>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</si>
  <si>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</si>
  <si>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</si>
  <si>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</si>
  <si>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</si>
  <si>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</si>
  <si>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</si>
  <si>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</si>
  <si>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</si>
  <si>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</si>
  <si>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</si>
  <si>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</si>
  <si>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</si>
  <si>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</si>
  <si>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</si>
  <si>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</si>
  <si>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</si>
  <si>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</si>
  <si>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</si>
  <si>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</si>
  <si>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</si>
  <si>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</si>
  <si>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</si>
  <si>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</si>
  <si>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</si>
  <si>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</si>
  <si>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</si>
  <si>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</si>
  <si>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</si>
  <si>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</si>
  <si>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</si>
  <si>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</si>
  <si>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</si>
  <si>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</si>
  <si>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</si>
  <si>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</si>
  <si>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</si>
  <si>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</si>
  <si>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</si>
  <si>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</si>
  <si>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</si>
  <si>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</si>
  <si>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</si>
  <si>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</si>
  <si>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</si>
  <si>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</si>
  <si>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</si>
  <si>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</si>
  <si>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</si>
  <si>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</si>
  <si>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</si>
  <si>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</si>
  <si>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</si>
  <si>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</si>
  <si>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</si>
  <si>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</si>
  <si>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</si>
  <si>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</si>
  <si>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</si>
  <si>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</si>
  <si>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</si>
  <si>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</si>
  <si>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</si>
  <si>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</si>
  <si>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</si>
  <si>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</si>
  <si>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</si>
  <si>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</si>
  <si>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</si>
  <si>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</si>
  <si>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</si>
  <si>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</si>
  <si>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</si>
  <si>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</si>
  <si>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</si>
  <si>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</si>
  <si>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</si>
  <si>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</si>
  <si>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</si>
  <si>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</si>
  <si>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</si>
  <si>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</si>
  <si>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</si>
  <si>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</si>
  <si>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</si>
  <si>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</si>
  <si>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</si>
  <si>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</si>
  <si>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</si>
  <si>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</si>
  <si>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</si>
  <si>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</si>
  <si>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</si>
  <si>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</si>
  <si>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</si>
  <si>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</si>
  <si>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</si>
  <si>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</si>
  <si>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</si>
  <si>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</si>
  <si>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</si>
  <si>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</si>
  <si>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</si>
  <si>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</si>
  <si>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</si>
  <si>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</si>
  <si>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</si>
  <si>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</si>
  <si>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</si>
  <si>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</si>
  <si>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</si>
  <si>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</si>
  <si>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</si>
  <si>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</si>
  <si>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</si>
  <si>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</si>
  <si>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</si>
  <si>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</si>
  <si>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</si>
  <si>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</si>
  <si>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</si>
  <si>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</si>
  <si>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</si>
  <si>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</si>
  <si>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</si>
  <si>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</si>
  <si>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</si>
  <si>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</si>
  <si>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</si>
  <si>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</si>
  <si>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</si>
  <si>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</si>
  <si>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</si>
  <si>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</si>
  <si>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</si>
  <si>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</si>
  <si>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</si>
  <si>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</si>
  <si>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</si>
  <si>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</si>
  <si>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</si>
  <si>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</si>
  <si>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</si>
  <si>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</si>
  <si>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</si>
  <si>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</si>
  <si>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</si>
  <si>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</si>
  <si>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</si>
  <si>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</si>
  <si>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</si>
  <si>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</si>
  <si>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</si>
  <si>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</si>
  <si>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</si>
  <si>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</si>
  <si>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</si>
  <si>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</si>
  <si>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</si>
  <si>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</si>
  <si>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</si>
  <si>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</si>
  <si>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</si>
  <si>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</si>
  <si>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</si>
  <si>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</si>
  <si>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</si>
  <si>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</si>
  <si>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</si>
  <si>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</si>
  <si>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</si>
  <si>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</si>
  <si>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</si>
  <si>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</si>
  <si>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</si>
  <si>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</si>
  <si>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</si>
  <si>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</si>
  <si>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</si>
  <si>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</si>
  <si>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</si>
  <si>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</si>
  <si>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</si>
  <si>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</si>
  <si>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</si>
  <si>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</si>
  <si>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</si>
  <si>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</si>
  <si>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</si>
  <si>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</si>
  <si>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</si>
  <si>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</si>
  <si>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</si>
  <si>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</si>
  <si>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</si>
  <si>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</si>
  <si>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</si>
  <si>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</si>
  <si>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</si>
  <si>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</si>
  <si>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</si>
  <si>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</si>
  <si>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</si>
  <si>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</si>
  <si>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</si>
  <si>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</si>
  <si>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</si>
  <si>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</si>
  <si>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</si>
  <si>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</si>
  <si>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</si>
  <si>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</si>
  <si>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</si>
  <si>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</si>
  <si>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</si>
  <si>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</si>
  <si>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</si>
  <si>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</si>
  <si>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</si>
  <si>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</si>
  <si>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</si>
  <si>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</si>
  <si>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</si>
  <si>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</si>
  <si>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</si>
  <si>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</si>
  <si>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</si>
  <si>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</si>
  <si>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</si>
  <si>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</si>
  <si>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</si>
  <si>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</si>
  <si>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</si>
  <si>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</si>
  <si>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</si>
  <si>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</si>
  <si>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</si>
  <si>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</si>
  <si>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</si>
  <si>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</si>
  <si>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</si>
  <si>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</si>
  <si>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</si>
  <si>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</si>
  <si>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</si>
  <si>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</si>
  <si>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</si>
  <si>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</si>
  <si>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</si>
  <si>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</si>
  <si>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</si>
  <si>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</si>
  <si>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</si>
  <si>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</si>
  <si>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</si>
  <si>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</si>
  <si>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</si>
  <si>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</si>
  <si>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</si>
  <si>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</si>
  <si>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</si>
  <si>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</si>
  <si>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</si>
  <si>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</si>
  <si>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</si>
  <si>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</si>
  <si>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</si>
  <si>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</si>
  <si>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</si>
  <si>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</si>
  <si>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</si>
  <si>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</si>
  <si>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</si>
  <si>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</si>
  <si>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</si>
  <si>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</si>
  <si>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</si>
  <si>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</si>
  <si>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</si>
  <si>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</si>
  <si>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</si>
  <si>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</si>
  <si>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</si>
  <si>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</si>
  <si>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</si>
  <si>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</si>
  <si>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</si>
  <si>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</si>
  <si>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</si>
  <si>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</si>
  <si>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</si>
  <si>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</si>
  <si>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</si>
  <si>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</si>
  <si>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</si>
  <si>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</si>
  <si>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</si>
  <si>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</si>
  <si>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</si>
  <si>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</si>
  <si>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</si>
  <si>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</si>
  <si>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</si>
  <si>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</si>
  <si>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</si>
  <si>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</si>
  <si>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</si>
  <si>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</si>
  <si>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</si>
  <si>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</si>
  <si>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</si>
  <si>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</si>
  <si>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</si>
  <si>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</si>
  <si>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</si>
  <si>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</si>
  <si>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</si>
  <si>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</si>
  <si>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</si>
  <si>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</si>
  <si>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</si>
  <si>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</si>
  <si>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</si>
  <si>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</si>
  <si>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</si>
  <si>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</si>
  <si>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</si>
  <si>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</si>
  <si>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</si>
  <si>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</si>
  <si>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</si>
  <si>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</si>
  <si>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</si>
  <si>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</si>
  <si>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</si>
  <si>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</si>
  <si>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</si>
  <si>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</si>
  <si>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</si>
  <si>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</si>
  <si>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</si>
  <si>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</si>
  <si>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</si>
  <si>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</si>
  <si>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</si>
  <si>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</si>
  <si>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</si>
  <si>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</si>
  <si>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</si>
  <si>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</si>
  <si>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</si>
  <si>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</si>
  <si>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</si>
  <si>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</si>
  <si>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</si>
  <si>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</si>
  <si>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</si>
  <si>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</si>
  <si>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</si>
  <si>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</si>
  <si>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</si>
  <si>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</si>
  <si>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</si>
  <si>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</si>
  <si>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</si>
  <si>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</si>
  <si>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</si>
  <si>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</si>
  <si>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</si>
  <si>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</si>
  <si>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</si>
  <si>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</si>
  <si>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</si>
  <si>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</si>
  <si>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</si>
  <si>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</si>
  <si>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</si>
  <si>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</si>
  <si>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</si>
  <si>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</si>
  <si>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</si>
  <si>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</si>
  <si>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</si>
  <si>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</si>
  <si>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</si>
  <si>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</si>
  <si>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</si>
  <si>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</si>
  <si>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</si>
  <si>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</si>
  <si>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</si>
  <si>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</si>
  <si>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</si>
  <si>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</si>
  <si>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</si>
  <si>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</si>
  <si>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</si>
  <si>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</si>
  <si>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</si>
  <si>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</si>
  <si>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</si>
  <si>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</si>
  <si>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</si>
  <si>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</si>
  <si>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</si>
  <si>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</si>
  <si>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</si>
  <si>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</si>
  <si>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</si>
  <si>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</si>
  <si>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</si>
  <si>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</si>
  <si>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</si>
  <si>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</si>
  <si>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</si>
  <si>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</si>
  <si>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</si>
  <si>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</si>
  <si>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</si>
  <si>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</si>
  <si>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</si>
  <si>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</si>
  <si>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</si>
  <si>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</si>
  <si>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</si>
  <si>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</si>
  <si>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</si>
  <si>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</si>
  <si>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</si>
  <si>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</si>
  <si>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</si>
  <si>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</si>
  <si>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</si>
  <si>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</si>
  <si>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</si>
  <si>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</si>
  <si>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</si>
  <si>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</si>
  <si>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</si>
  <si>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</si>
  <si>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</si>
  <si>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</si>
  <si>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</si>
  <si>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</si>
  <si>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</si>
  <si>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</si>
  <si>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</si>
  <si>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</si>
  <si>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</si>
  <si>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</si>
  <si>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</si>
  <si>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</si>
  <si>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</si>
  <si>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</si>
  <si>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</si>
  <si>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</si>
  <si>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</si>
  <si>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</si>
  <si>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</si>
  <si>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</si>
  <si>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</si>
  <si>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</si>
  <si>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</si>
  <si>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</si>
  <si>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</si>
  <si>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</si>
  <si>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</si>
  <si>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</si>
  <si>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</si>
  <si>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</si>
  <si>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</si>
  <si>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</si>
  <si>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</si>
  <si>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</si>
  <si>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</si>
  <si>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</si>
  <si>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</si>
  <si>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</si>
  <si>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</si>
  <si>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</si>
  <si>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</si>
  <si>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</si>
  <si>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</si>
  <si>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</si>
  <si>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</si>
  <si>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</si>
  <si>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</si>
  <si>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</si>
  <si>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</si>
  <si>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</si>
  <si>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</si>
  <si>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</si>
  <si>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</si>
  <si>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</si>
  <si>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</si>
  <si>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</si>
  <si>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</si>
  <si>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</si>
  <si>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</si>
  <si>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</si>
  <si>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</si>
  <si>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</si>
  <si>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</si>
  <si>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</si>
  <si>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</si>
  <si>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</si>
  <si>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</si>
  <si>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</si>
  <si>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</si>
  <si>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</si>
  <si>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</si>
  <si>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</si>
  <si>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</si>
  <si>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</si>
  <si>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</si>
  <si>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</si>
  <si>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</si>
  <si>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</si>
  <si>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</si>
  <si>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</si>
  <si>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</si>
  <si>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</si>
  <si>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</si>
  <si>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</si>
  <si>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</si>
  <si>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</si>
  <si>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</si>
  <si>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</si>
  <si>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</si>
  <si>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</si>
  <si>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</si>
  <si>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</si>
  <si>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</si>
  <si>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</si>
  <si>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</si>
  <si>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</si>
  <si>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</si>
  <si>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</si>
  <si>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</si>
  <si>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</si>
  <si>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</si>
  <si>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</si>
  <si>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</si>
  <si>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</si>
  <si>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</si>
  <si>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</si>
  <si>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</si>
  <si>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</si>
  <si>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</si>
  <si>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</si>
  <si>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</si>
  <si>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</si>
  <si>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</si>
  <si>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</si>
  <si>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</si>
  <si>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</si>
  <si>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</si>
  <si>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</si>
  <si>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</si>
  <si>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</si>
  <si>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</si>
  <si>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</si>
  <si>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</si>
  <si>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</si>
  <si>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</si>
  <si>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</si>
  <si>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</si>
  <si>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</si>
  <si>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</si>
  <si>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</si>
  <si>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</si>
  <si>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</si>
  <si>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</si>
  <si>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</si>
  <si>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</si>
  <si>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</si>
  <si>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</si>
  <si>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</si>
  <si>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</si>
  <si>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</si>
  <si>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</si>
  <si>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</si>
  <si>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</si>
  <si>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</si>
  <si>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</si>
  <si>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</si>
  <si>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</si>
  <si>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</si>
  <si>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</si>
  <si>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</si>
  <si>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</si>
  <si>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</si>
  <si>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</si>
  <si>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</si>
  <si>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</si>
  <si>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</si>
  <si>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</si>
  <si>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</si>
  <si>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</si>
  <si>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</si>
  <si>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</si>
  <si>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</si>
  <si>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</si>
  <si>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</si>
  <si>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</si>
  <si>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</si>
  <si>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</si>
  <si>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</si>
  <si>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</si>
  <si>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</si>
  <si>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</si>
  <si>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</si>
  <si>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</si>
  <si>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</si>
  <si>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</si>
  <si>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</si>
  <si>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</si>
  <si>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</si>
  <si>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</si>
  <si>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</si>
  <si>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</si>
  <si>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</si>
  <si>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</si>
  <si>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</si>
  <si>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</si>
  <si>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</si>
  <si>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</si>
  <si>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</si>
  <si>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</si>
  <si>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</si>
  <si>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</si>
  <si>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</si>
  <si>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</si>
  <si>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</si>
  <si>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</si>
  <si>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</si>
  <si>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</si>
  <si>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</si>
  <si>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</si>
  <si>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</si>
  <si>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</si>
  <si>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</si>
  <si>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</si>
  <si>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</si>
  <si>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</si>
  <si>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</si>
  <si>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</si>
  <si>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</si>
  <si>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</si>
  <si>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</si>
  <si>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</si>
  <si>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</si>
  <si>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</si>
  <si>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</si>
  <si>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</si>
  <si>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</si>
  <si>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</si>
  <si>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</si>
  <si>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</si>
  <si>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</si>
  <si>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</si>
  <si>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</si>
  <si>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</si>
  <si>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</si>
  <si>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</si>
  <si>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</si>
  <si>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</si>
  <si>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</si>
  <si>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</si>
  <si>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</si>
  <si>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</si>
  <si>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</si>
  <si>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</si>
  <si>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</si>
  <si>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</si>
  <si>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</si>
  <si>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</si>
  <si>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</si>
  <si>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</si>
  <si>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</si>
  <si>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</si>
  <si>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</si>
  <si>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</si>
  <si>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</si>
  <si>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</si>
  <si>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</si>
  <si>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</si>
  <si>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</si>
  <si>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</si>
  <si>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</si>
  <si>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</si>
  <si>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</si>
  <si>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</si>
  <si>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</si>
  <si>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</si>
  <si>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</si>
  <si>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</si>
  <si>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</si>
  <si>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</si>
  <si>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</si>
  <si>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</si>
  <si>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</si>
  <si>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</si>
  <si>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</si>
  <si>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</si>
  <si>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</si>
  <si>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</si>
  <si>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</si>
  <si>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</si>
  <si>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</si>
  <si>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</si>
  <si>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</si>
  <si>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</si>
  <si>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</si>
  <si>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</si>
  <si>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</si>
  <si>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</si>
  <si>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</si>
  <si>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</si>
  <si>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</si>
  <si>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</si>
  <si>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</si>
  <si>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</si>
  <si>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</si>
  <si>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</si>
  <si>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</si>
  <si>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</si>
  <si>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</si>
  <si>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</si>
  <si>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</si>
  <si>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</si>
  <si>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</si>
  <si>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</si>
  <si>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</si>
  <si>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</si>
  <si>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</si>
  <si>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</si>
  <si>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</si>
  <si>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</si>
  <si>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</si>
  <si>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</si>
  <si>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</si>
  <si>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</si>
  <si>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</si>
  <si>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</si>
  <si>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</si>
  <si>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</si>
  <si>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</si>
  <si>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</si>
  <si>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</si>
  <si>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</si>
  <si>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</si>
  <si>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</si>
  <si>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</si>
  <si>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</si>
  <si>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</si>
  <si>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</si>
  <si>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</si>
  <si>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</si>
  <si>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</si>
  <si>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</si>
  <si>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</si>
  <si>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</si>
  <si>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</si>
  <si>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</si>
  <si>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</si>
  <si>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</si>
  <si>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</si>
  <si>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</si>
  <si>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</si>
  <si>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</si>
  <si>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</si>
  <si>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</si>
  <si>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</si>
  <si>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</si>
  <si>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</si>
  <si>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</si>
  <si>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</si>
  <si>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</si>
  <si>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</si>
  <si>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</si>
  <si>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</si>
  <si>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</si>
  <si>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</si>
  <si>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</si>
  <si>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</si>
  <si>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</si>
  <si>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</si>
  <si>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</si>
  <si>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</si>
  <si>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</si>
  <si>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</si>
  <si>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</si>
  <si>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</si>
  <si>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</si>
  <si>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</si>
  <si>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</si>
  <si>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</si>
  <si>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</si>
  <si>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</si>
  <si>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</si>
  <si>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</si>
  <si>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</si>
  <si>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</si>
  <si>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</si>
  <si>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</si>
  <si>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</si>
  <si>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</si>
  <si>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</si>
  <si>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</si>
  <si>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</si>
  <si>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</si>
  <si>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</si>
  <si>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</si>
  <si>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</si>
  <si>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</si>
  <si>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</si>
  <si>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</si>
  <si>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</si>
  <si>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</si>
  <si>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</si>
  <si>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</si>
  <si>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</si>
  <si>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</si>
  <si>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</si>
  <si>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</si>
  <si>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</si>
  <si>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</si>
  <si>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</si>
  <si>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</si>
  <si>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</si>
  <si>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</si>
  <si>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</si>
  <si>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</si>
  <si>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</si>
  <si>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</si>
  <si>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</si>
  <si>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</si>
  <si>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</si>
  <si>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</si>
  <si>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</si>
  <si>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</si>
  <si>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</si>
  <si>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</si>
  <si>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</si>
  <si>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</si>
  <si>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</si>
  <si>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</si>
  <si>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</si>
  <si>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</si>
  <si>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</si>
  <si>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</si>
  <si>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</si>
  <si>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</si>
  <si>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</si>
  <si>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</si>
  <si>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</si>
  <si>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</si>
  <si>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</si>
  <si>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</si>
  <si>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</si>
  <si>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</si>
  <si>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</si>
  <si>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</si>
  <si>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</si>
  <si>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</si>
  <si>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</si>
  <si>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</si>
  <si>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</si>
  <si>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</si>
  <si>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</si>
  <si>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</si>
  <si>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</si>
  <si>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</si>
  <si>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</si>
  <si>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</si>
  <si>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</si>
  <si>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</si>
  <si>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</si>
  <si>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</si>
  <si>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</si>
  <si>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</si>
  <si>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</si>
  <si>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</si>
  <si>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</si>
  <si>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</si>
  <si>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</si>
  <si>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</si>
  <si>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</si>
  <si>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</si>
  <si>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</si>
  <si>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</si>
  <si>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</si>
  <si>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</si>
  <si>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</si>
  <si>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</si>
  <si>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</si>
  <si>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</si>
  <si>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</si>
  <si>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</si>
  <si>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</si>
  <si>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</si>
  <si>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</si>
  <si>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</si>
  <si>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</si>
  <si>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</si>
  <si>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</si>
  <si>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</si>
  <si>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</si>
  <si>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</si>
  <si>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</si>
  <si>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</si>
  <si>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</si>
  <si>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</si>
  <si>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</si>
  <si>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</si>
  <si>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</si>
  <si>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</si>
  <si>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</si>
  <si>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</si>
  <si>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</si>
  <si>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</si>
  <si>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</si>
  <si>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</si>
  <si>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</si>
  <si>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</si>
  <si>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</si>
  <si>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</si>
  <si>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</si>
  <si>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</si>
  <si>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</si>
  <si>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</si>
  <si>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</si>
  <si>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</si>
  <si>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</si>
  <si>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</si>
  <si>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</si>
  <si>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</si>
  <si>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</si>
  <si>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</si>
  <si>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</si>
  <si>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</si>
  <si>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</si>
  <si>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</si>
  <si>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</si>
  <si>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</si>
  <si>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</si>
  <si>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</si>
  <si>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</si>
  <si>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</si>
  <si>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</si>
  <si>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</si>
  <si>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</si>
  <si>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</si>
  <si>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</si>
  <si>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</si>
  <si>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</si>
  <si>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</si>
  <si>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</si>
  <si>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</si>
  <si>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</si>
  <si>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</si>
  <si>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</si>
  <si>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</si>
  <si>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</si>
  <si>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</si>
  <si>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</si>
  <si>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</si>
  <si>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</si>
  <si>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</si>
  <si>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</si>
  <si>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</si>
  <si>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</si>
  <si>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</si>
  <si>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</si>
  <si>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</si>
  <si>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</si>
  <si>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</si>
  <si>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</si>
  <si>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</si>
  <si>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</si>
  <si>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</si>
  <si>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</si>
  <si>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</si>
  <si>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</si>
  <si>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</si>
  <si>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</si>
  <si>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</si>
  <si>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</si>
  <si>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</si>
  <si>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</si>
  <si>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</si>
  <si>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</si>
  <si>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</si>
  <si>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</si>
  <si>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</si>
  <si>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</si>
  <si>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</si>
  <si>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</si>
  <si>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</si>
  <si>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</si>
  <si>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</si>
  <si>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</si>
  <si>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</si>
  <si>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</si>
  <si>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</si>
  <si>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</si>
  <si>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</si>
  <si>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</si>
  <si>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</si>
  <si>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</si>
  <si>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</si>
  <si>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</si>
  <si>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</si>
  <si>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</si>
  <si>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</si>
  <si>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</si>
  <si>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</si>
  <si>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</si>
  <si>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</si>
  <si>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</si>
  <si>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</si>
  <si>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</si>
  <si>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</si>
  <si>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</si>
  <si>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</si>
  <si>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</si>
  <si>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</si>
  <si>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</si>
  <si>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</si>
  <si>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</si>
  <si>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</si>
  <si>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</si>
  <si>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</si>
  <si>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</si>
  <si>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</si>
  <si>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</si>
  <si>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</si>
  <si>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</si>
  <si>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</si>
  <si>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</si>
  <si>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</si>
  <si>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</si>
  <si>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</si>
  <si>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</si>
  <si>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</si>
  <si>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</si>
  <si>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</si>
  <si>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</si>
  <si>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</si>
  <si>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</si>
  <si>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</si>
  <si>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</si>
  <si>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</si>
  <si>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</si>
  <si>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</si>
  <si>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</si>
  <si>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</si>
  <si>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</si>
  <si>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</si>
  <si>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</si>
  <si>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</si>
  <si>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</si>
  <si>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</si>
  <si>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</si>
  <si>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</si>
  <si>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</si>
  <si>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</si>
  <si>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</si>
  <si>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</si>
  <si>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</si>
  <si>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</si>
  <si>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</si>
  <si>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</si>
  <si>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</si>
  <si>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</si>
  <si>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</si>
  <si>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</si>
  <si>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</si>
  <si>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</si>
  <si>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</si>
  <si>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</si>
  <si>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</si>
  <si>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</si>
  <si>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</si>
  <si>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</si>
  <si>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</si>
  <si>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</si>
  <si>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</si>
  <si>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</si>
  <si>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</si>
  <si>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</si>
  <si>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</si>
  <si>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</si>
  <si>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</si>
  <si>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</si>
  <si>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</si>
  <si>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</si>
  <si>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</si>
  <si>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</si>
  <si>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</si>
  <si>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</si>
  <si>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</si>
  <si>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</si>
  <si>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</si>
  <si>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</si>
  <si>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</si>
  <si>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</si>
  <si>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</si>
  <si>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</si>
  <si>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</si>
  <si>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</si>
  <si>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</si>
  <si>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</si>
  <si>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</si>
  <si>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</si>
  <si>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</si>
  <si>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</si>
  <si>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</si>
  <si>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</si>
  <si>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</si>
  <si>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</si>
  <si>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</si>
  <si>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</si>
  <si>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</si>
  <si>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</si>
  <si>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</si>
  <si>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</si>
  <si>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</si>
  <si>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</si>
  <si>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</si>
  <si>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</si>
  <si>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</si>
  <si>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</si>
  <si>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</si>
  <si>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</si>
  <si>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</si>
  <si>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</si>
  <si>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</si>
  <si>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</si>
  <si>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</si>
  <si>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</si>
  <si>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</si>
  <si>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</si>
  <si>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</si>
  <si>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</si>
  <si>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</si>
  <si>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</si>
  <si>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</si>
  <si>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</si>
  <si>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</si>
  <si>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</si>
  <si>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</si>
  <si>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</si>
  <si>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</si>
  <si>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</si>
  <si>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</si>
  <si>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</si>
  <si>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</si>
  <si>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</si>
  <si>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</si>
  <si>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</si>
  <si>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</si>
  <si>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</si>
  <si>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</si>
  <si>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</si>
  <si>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</si>
  <si>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</si>
  <si>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</si>
  <si>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</si>
  <si>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</si>
  <si>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</si>
  <si>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</si>
  <si>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</si>
  <si>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</si>
  <si>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</si>
  <si>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</si>
  <si>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</si>
  <si>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</si>
  <si>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</si>
  <si>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</si>
  <si>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</si>
  <si>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</si>
  <si>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</si>
  <si>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</si>
  <si>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</si>
  <si>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</si>
  <si>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</si>
  <si>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</si>
  <si>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</si>
  <si>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</si>
  <si>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</si>
  <si>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</si>
  <si>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</si>
  <si>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</si>
  <si>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</si>
  <si>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</si>
  <si>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</si>
  <si>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</si>
  <si>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</si>
  <si>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</si>
  <si>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</si>
  <si>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</si>
  <si>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</si>
  <si>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</si>
  <si>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</si>
  <si>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</si>
  <si>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</si>
  <si>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</si>
  <si>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</si>
  <si>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</si>
  <si>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</si>
  <si>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</si>
  <si>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</si>
  <si>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</si>
  <si>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</si>
  <si>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</si>
  <si>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</si>
  <si>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</si>
  <si>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</si>
  <si>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</si>
  <si>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</si>
  <si>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</si>
  <si>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</si>
  <si>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</si>
  <si>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</si>
  <si>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</si>
  <si>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</si>
  <si>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</si>
  <si>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</si>
  <si>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</si>
  <si>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</si>
  <si>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</si>
  <si>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</si>
  <si>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</si>
  <si>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</si>
  <si>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</si>
  <si>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</si>
  <si>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</si>
  <si>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</si>
  <si>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</si>
  <si>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</si>
  <si>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</si>
  <si>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</si>
  <si>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</si>
  <si>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</si>
  <si>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</si>
  <si>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</si>
  <si>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</si>
  <si>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</si>
  <si>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</si>
  <si>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</si>
  <si>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</si>
  <si>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</si>
  <si>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</si>
  <si>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</si>
  <si>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</si>
  <si>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</si>
  <si>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</si>
  <si>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</si>
  <si>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</si>
  <si>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</si>
  <si>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</si>
  <si>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</si>
  <si>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</si>
  <si>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</si>
  <si>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</si>
  <si>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</si>
  <si>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</si>
  <si>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</si>
  <si>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</si>
  <si>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</si>
  <si>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</si>
  <si>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</si>
  <si>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</si>
  <si>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</si>
  <si>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</si>
  <si>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</si>
  <si>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</si>
  <si>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</si>
  <si>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</si>
  <si>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</si>
  <si>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</si>
  <si>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</si>
  <si>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</si>
  <si>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</si>
  <si>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</si>
  <si>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</si>
  <si>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</si>
  <si>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</si>
  <si>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</si>
  <si>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</si>
  <si>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</si>
  <si>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</si>
  <si>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</si>
  <si>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</si>
  <si>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</si>
  <si>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</si>
  <si>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</si>
  <si>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</si>
  <si>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</si>
  <si>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</si>
  <si>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</si>
  <si>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</si>
  <si>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</si>
  <si>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</si>
  <si>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</si>
  <si>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</si>
  <si>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</si>
  <si>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</si>
  <si>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</si>
  <si>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</si>
  <si>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</si>
  <si>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</si>
  <si>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</si>
  <si>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</si>
  <si>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</si>
  <si>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</si>
  <si>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</si>
  <si>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</si>
  <si>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</si>
  <si>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</si>
  <si>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</si>
  <si>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</si>
  <si>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</si>
  <si>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</si>
  <si>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</si>
  <si>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</si>
  <si>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</si>
  <si>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</si>
  <si>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</si>
  <si>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</si>
  <si>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</si>
  <si>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</si>
  <si>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</si>
  <si>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</si>
  <si>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</si>
  <si>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</si>
  <si>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</si>
  <si>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</si>
  <si>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</si>
  <si>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</si>
  <si>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</si>
  <si>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</si>
  <si>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</si>
  <si>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</si>
  <si>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</si>
  <si>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</si>
  <si>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</si>
  <si>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</si>
  <si>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</si>
  <si>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</si>
  <si>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</si>
  <si>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</si>
  <si>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</si>
  <si>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</si>
  <si>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</si>
  <si>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</si>
  <si>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</si>
  <si>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</si>
  <si>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</si>
  <si>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</si>
  <si>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</si>
  <si>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</si>
  <si>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</si>
  <si>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</si>
  <si>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</si>
  <si>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</si>
  <si>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</si>
  <si>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</si>
  <si>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</si>
  <si>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</si>
  <si>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</si>
  <si>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</si>
  <si>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</si>
  <si>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</si>
  <si>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</si>
  <si>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</si>
  <si>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</si>
  <si>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</si>
  <si>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</si>
  <si>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</si>
  <si>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</si>
  <si>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</si>
  <si>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</si>
  <si>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</si>
  <si>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</si>
  <si>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</si>
  <si>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</si>
  <si>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</si>
  <si>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</si>
  <si>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</si>
  <si>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</si>
  <si>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</si>
  <si>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</si>
  <si>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</si>
  <si>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</si>
  <si>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</si>
  <si>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</si>
  <si>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</si>
  <si>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</si>
  <si>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</si>
  <si>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</si>
  <si>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</si>
  <si>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</si>
  <si>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</si>
  <si>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</si>
  <si>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</si>
  <si>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</si>
  <si>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</si>
  <si>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</si>
  <si>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</si>
  <si>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</si>
  <si>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</si>
  <si>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</si>
  <si>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</si>
  <si>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</si>
  <si>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</si>
  <si>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</si>
  <si>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</si>
  <si>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</si>
  <si>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</si>
  <si>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</si>
  <si>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</si>
  <si>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</si>
  <si>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</si>
  <si>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</si>
  <si>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</si>
  <si>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</si>
  <si>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</si>
  <si>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</si>
  <si>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</si>
  <si>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</si>
  <si>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</si>
  <si>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</si>
  <si>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</si>
  <si>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</si>
  <si>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</si>
  <si>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</si>
  <si>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</si>
  <si>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</si>
  <si>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</si>
  <si>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</si>
  <si>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</si>
  <si>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</si>
  <si>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</si>
  <si>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</si>
  <si>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</si>
  <si>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</si>
  <si>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</si>
  <si>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</si>
  <si>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</si>
  <si>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</si>
  <si>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</si>
  <si>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</si>
  <si>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</si>
  <si>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</si>
  <si>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</si>
  <si>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</si>
  <si>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</si>
  <si>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</si>
  <si>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</si>
  <si>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</si>
  <si>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</si>
  <si>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</si>
  <si>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</si>
  <si>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</si>
  <si>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</si>
  <si>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</si>
  <si>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</si>
  <si>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</si>
  <si>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</si>
  <si>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</si>
  <si>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</si>
  <si>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</si>
  <si>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</si>
  <si>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</si>
  <si>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</si>
  <si>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</si>
  <si>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</si>
  <si>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</si>
  <si>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</si>
  <si>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</si>
  <si>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</si>
  <si>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</si>
  <si>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</si>
  <si>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</si>
  <si>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</si>
  <si>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</si>
  <si>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</si>
  <si>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</si>
  <si>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</si>
  <si>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</si>
  <si>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</si>
  <si>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</si>
  <si>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</si>
  <si>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</si>
  <si>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</si>
  <si>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</si>
  <si>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</si>
  <si>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</si>
  <si>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</si>
  <si>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</si>
  <si>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</si>
  <si>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</si>
  <si>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</si>
  <si>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</si>
  <si>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</si>
  <si>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</si>
  <si>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</si>
  <si>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</si>
  <si>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</si>
  <si>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</si>
  <si>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</si>
  <si>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</si>
  <si>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</si>
  <si>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</si>
  <si>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</si>
  <si>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</si>
  <si>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</si>
  <si>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</si>
  <si>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</si>
  <si>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</si>
  <si>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</si>
  <si>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</si>
  <si>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</si>
  <si>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</si>
  <si>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</si>
  <si>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</si>
  <si>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</si>
  <si>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</si>
  <si>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</si>
  <si>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</si>
  <si>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</si>
  <si>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</si>
  <si>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</si>
  <si>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</si>
  <si>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</si>
  <si>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</si>
  <si>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</si>
  <si>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</si>
  <si>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</si>
  <si>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</si>
  <si>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</si>
  <si>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</si>
  <si>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</si>
  <si>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</si>
  <si>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</si>
  <si>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</si>
  <si>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</si>
  <si>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</si>
  <si>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</si>
  <si>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</si>
  <si>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</si>
  <si>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</si>
  <si>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</si>
  <si>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</si>
  <si>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</si>
  <si>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</si>
  <si>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</si>
  <si>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</si>
  <si>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</si>
  <si>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</si>
  <si>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</si>
  <si>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</si>
  <si>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</si>
  <si>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</si>
  <si>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</si>
  <si>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</si>
  <si>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</si>
  <si>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</si>
  <si>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</si>
  <si>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</si>
  <si>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</si>
  <si>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</si>
  <si>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</si>
  <si>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</si>
  <si>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</si>
  <si>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</si>
  <si>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</si>
  <si>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</si>
  <si>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</si>
  <si>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</si>
  <si>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</si>
  <si>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</si>
  <si>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</si>
  <si>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</si>
  <si>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</si>
  <si>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</si>
  <si>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</si>
  <si>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</si>
  <si>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</si>
  <si>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</si>
  <si>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</si>
  <si>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</si>
  <si>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</si>
  <si>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</si>
  <si>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</si>
  <si>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</si>
  <si>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</si>
  <si>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</si>
  <si>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</si>
  <si>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</si>
  <si>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</si>
  <si>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</si>
  <si>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</si>
  <si>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</si>
  <si>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</si>
  <si>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</si>
  <si>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</si>
  <si>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</si>
  <si>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</si>
  <si>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</si>
  <si>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</si>
  <si>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</si>
  <si>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</si>
  <si>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</si>
  <si>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</si>
  <si>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</si>
  <si>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</si>
  <si>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</si>
  <si>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</si>
  <si>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</si>
  <si>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</si>
  <si>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</si>
  <si>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</si>
  <si>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</si>
  <si>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</si>
  <si>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</si>
  <si>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</si>
  <si>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</si>
  <si>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</si>
  <si>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</si>
  <si>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</si>
  <si>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</si>
  <si>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</si>
  <si>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</si>
  <si>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</si>
  <si>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</si>
  <si>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</si>
  <si>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</si>
  <si>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</si>
  <si>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</si>
  <si>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</si>
  <si>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</si>
  <si>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</si>
  <si>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</si>
  <si>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</si>
  <si>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</si>
  <si>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</si>
  <si>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</si>
  <si>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</si>
  <si>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</si>
  <si>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</si>
  <si>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</si>
  <si>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</si>
  <si>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</si>
  <si>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</si>
  <si>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</si>
  <si>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</si>
  <si>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</si>
  <si>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</si>
  <si>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</si>
  <si>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</si>
  <si>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</si>
  <si>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</si>
  <si>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</si>
  <si>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</si>
  <si>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</si>
  <si>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</si>
  <si>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</si>
  <si>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</si>
  <si>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</si>
  <si>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</si>
  <si>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</si>
  <si>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</si>
  <si>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</si>
  <si>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</si>
  <si>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</si>
  <si>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</si>
  <si>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</si>
  <si>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</si>
  <si>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</si>
  <si>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</si>
  <si>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</si>
  <si>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</si>
  <si>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</si>
  <si>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</si>
  <si>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</si>
  <si>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</si>
  <si>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</si>
  <si>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</si>
  <si>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</si>
  <si>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</si>
  <si>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</si>
  <si>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</si>
  <si>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</si>
  <si>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</si>
  <si>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</si>
  <si>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</si>
  <si>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</si>
  <si>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</si>
  <si>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</si>
  <si>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</si>
  <si>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</si>
  <si>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</si>
  <si>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</si>
  <si>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</si>
  <si>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</si>
  <si>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</si>
  <si>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</si>
  <si>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</si>
  <si>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</si>
  <si>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</si>
  <si>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</si>
  <si>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</si>
  <si>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</si>
  <si>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</si>
  <si>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</si>
  <si>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</si>
  <si>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</si>
  <si>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</si>
  <si>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</si>
  <si>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</si>
  <si>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</si>
  <si>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</si>
  <si>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</si>
  <si>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</si>
  <si>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</si>
  <si>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</si>
  <si>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</si>
  <si>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</si>
  <si>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</si>
  <si>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</si>
  <si>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</si>
  <si>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</si>
  <si>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</si>
  <si>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</si>
  <si>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</si>
  <si>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</si>
  <si>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</si>
  <si>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</si>
  <si>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</si>
  <si>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</si>
  <si>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</si>
  <si>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</si>
  <si>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</si>
  <si>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</si>
  <si>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</si>
  <si>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</si>
  <si>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</si>
  <si>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</si>
  <si>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</si>
  <si>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</si>
  <si>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</si>
  <si>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</si>
  <si>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</si>
  <si>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</si>
  <si>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</si>
  <si>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</si>
  <si>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</si>
  <si>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</si>
  <si>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</si>
  <si>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</si>
  <si>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</si>
  <si>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</si>
  <si>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</si>
  <si>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</si>
  <si>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</si>
  <si>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</si>
  <si>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</si>
  <si>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</si>
  <si>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</si>
  <si>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</si>
  <si>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</si>
  <si>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</si>
  <si>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</si>
  <si>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</si>
  <si>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</si>
  <si>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</si>
  <si>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</si>
  <si>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</si>
  <si>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</si>
  <si>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</si>
  <si>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</si>
  <si>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</si>
  <si>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</si>
  <si>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</si>
  <si>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</si>
  <si>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</si>
  <si>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</si>
  <si>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</si>
  <si>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</si>
  <si>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</si>
  <si>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</si>
  <si>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</si>
  <si>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</si>
  <si>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</si>
  <si>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</si>
  <si>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</si>
  <si>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</si>
  <si>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</si>
  <si>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</si>
  <si>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</si>
  <si>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</si>
  <si>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</si>
  <si>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</si>
  <si>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</si>
  <si>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</si>
  <si>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</si>
  <si>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</si>
  <si>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</si>
  <si>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</si>
  <si>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</si>
  <si>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</si>
  <si>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</si>
  <si>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</si>
  <si>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</si>
  <si>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</si>
  <si>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</si>
  <si>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</si>
  <si>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</si>
  <si>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</si>
  <si>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</si>
  <si>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</si>
  <si>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</si>
  <si>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</si>
  <si>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</si>
  <si>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</si>
  <si>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</si>
  <si>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</si>
  <si>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</si>
  <si>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</si>
  <si>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</si>
  <si>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</si>
  <si>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</si>
  <si>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</si>
  <si>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</si>
  <si>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</si>
  <si>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</si>
  <si>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</si>
  <si>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</si>
  <si>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</si>
  <si>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</si>
  <si>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</si>
  <si>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</si>
  <si>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</si>
  <si>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</si>
  <si>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</si>
  <si>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</si>
  <si>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</si>
  <si>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</si>
  <si>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</si>
  <si>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</si>
  <si>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</si>
  <si>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</si>
  <si>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</si>
  <si>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</si>
  <si>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</si>
  <si>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</si>
  <si>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</si>
  <si>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</si>
  <si>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</si>
  <si>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</si>
  <si>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</si>
  <si>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</si>
  <si>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</si>
  <si>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</si>
  <si>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</si>
  <si>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</si>
  <si>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</si>
  <si>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</si>
  <si>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</si>
  <si>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</si>
  <si>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</si>
  <si>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</si>
  <si>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</si>
  <si>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</si>
  <si>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</si>
  <si>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</si>
  <si>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</si>
  <si>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</si>
  <si>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</si>
  <si>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</si>
  <si>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</si>
  <si>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</si>
  <si>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</si>
  <si>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</si>
  <si>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</si>
  <si>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</si>
  <si>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</si>
  <si>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</si>
  <si>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</si>
  <si>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</si>
  <si>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</si>
  <si>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</si>
  <si>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</si>
  <si>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</si>
  <si>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</si>
  <si>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</si>
  <si>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</si>
  <si>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</si>
  <si>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</si>
  <si>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</si>
  <si>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</si>
  <si>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</si>
  <si>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</si>
  <si>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</si>
  <si>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</si>
  <si>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</si>
  <si>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</si>
  <si>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</si>
  <si>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</si>
  <si>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</si>
  <si>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</si>
  <si>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</si>
  <si>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</si>
  <si>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</si>
  <si>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</si>
  <si>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</si>
  <si>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</si>
  <si>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</si>
  <si>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</si>
  <si>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</si>
  <si>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</si>
  <si>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</si>
  <si>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</si>
  <si>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</si>
  <si>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</si>
  <si>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</si>
  <si>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</si>
  <si>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</si>
  <si>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</si>
  <si>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</si>
  <si>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</si>
  <si>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</si>
  <si>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</si>
  <si>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</si>
  <si>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</si>
  <si>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</si>
  <si>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</si>
  <si>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</si>
  <si>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</si>
  <si>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</si>
  <si>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</si>
  <si>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</si>
  <si>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</si>
  <si>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</si>
  <si>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</si>
  <si>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</si>
  <si>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</si>
  <si>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</si>
  <si>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</si>
  <si>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</si>
  <si>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</si>
  <si>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</si>
  <si>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</si>
  <si>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</si>
  <si>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</si>
  <si>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</si>
  <si>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</si>
  <si>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</si>
  <si>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</si>
  <si>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</si>
  <si>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</si>
  <si>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</si>
  <si>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</si>
  <si>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</si>
  <si>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</si>
  <si>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</si>
  <si>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</si>
  <si>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</si>
  <si>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</si>
  <si>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</si>
  <si>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</si>
  <si>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</si>
  <si>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</si>
  <si>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</si>
  <si>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</si>
  <si>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</si>
  <si>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</si>
  <si>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</si>
  <si>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</si>
  <si>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</si>
  <si>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</si>
  <si>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</si>
  <si>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</si>
  <si>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</si>
  <si>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</si>
  <si>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</si>
  <si>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</si>
  <si>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</si>
  <si>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</si>
  <si>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</si>
  <si>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</si>
  <si>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</si>
  <si>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</si>
  <si>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</si>
  <si>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</si>
  <si>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</si>
  <si>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</si>
  <si>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</si>
  <si>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</si>
  <si>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</si>
  <si>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</si>
  <si>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</si>
  <si>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</si>
  <si>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</si>
  <si>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</si>
  <si>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</si>
  <si>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</si>
  <si>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</si>
  <si>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</si>
  <si>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</si>
  <si>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</si>
  <si>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</si>
  <si>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</si>
  <si>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</si>
  <si>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</si>
  <si>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</si>
  <si>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</si>
  <si>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</si>
  <si>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</si>
  <si>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</si>
  <si>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</si>
  <si>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</si>
  <si>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</si>
  <si>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</si>
  <si>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</si>
  <si>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</si>
  <si>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</si>
  <si>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</si>
  <si>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</si>
  <si>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</si>
  <si>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</si>
  <si>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</si>
  <si>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</si>
  <si>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</si>
  <si>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</si>
  <si>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</si>
  <si>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</si>
  <si>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</si>
  <si>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</si>
  <si>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</si>
  <si>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</si>
  <si>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</si>
  <si>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</si>
  <si>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</si>
  <si>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</si>
  <si>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</si>
  <si>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</si>
  <si>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</si>
  <si>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</si>
  <si>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</si>
  <si>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</si>
  <si>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</si>
  <si>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</si>
  <si>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</si>
  <si>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</si>
  <si>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</si>
  <si>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</si>
  <si>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</si>
  <si>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</si>
  <si>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</si>
  <si>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</si>
  <si>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</si>
  <si>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</si>
  <si>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</si>
  <si>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</si>
  <si>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</si>
  <si>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</si>
  <si>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</si>
  <si>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</si>
  <si>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</si>
  <si>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</si>
  <si>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</si>
  <si>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</si>
  <si>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</si>
  <si>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</si>
  <si>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</si>
  <si>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</si>
  <si>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</si>
  <si>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</si>
  <si>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</si>
  <si>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</si>
  <si>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</si>
  <si>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</si>
  <si>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</si>
  <si>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</si>
  <si>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</si>
  <si>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</si>
  <si>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</si>
  <si>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</si>
  <si>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</si>
  <si>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</si>
  <si>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</si>
  <si>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</si>
  <si>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</si>
  <si>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</si>
  <si>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</si>
  <si>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</si>
  <si>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</si>
  <si>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</si>
  <si>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</si>
  <si>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</si>
  <si>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</si>
  <si>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</si>
  <si>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</si>
  <si>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</si>
  <si>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</si>
  <si>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</si>
  <si>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</si>
  <si>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</si>
  <si>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</si>
  <si>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</si>
  <si>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</si>
  <si>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</si>
  <si>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</si>
  <si>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</si>
  <si>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</si>
  <si>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</si>
  <si>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</si>
  <si>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</si>
  <si>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</si>
  <si>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</si>
  <si>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</si>
  <si>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</si>
  <si>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</si>
  <si>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</si>
  <si>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</si>
  <si>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</si>
  <si>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</si>
  <si>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</si>
  <si>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</si>
  <si>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</si>
  <si>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</si>
  <si>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</si>
  <si>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</si>
  <si>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</si>
  <si>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</si>
  <si>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</si>
  <si>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</si>
  <si>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</si>
  <si>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</si>
  <si>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</si>
  <si>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</si>
  <si>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</si>
  <si>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</si>
  <si>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</si>
  <si>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</si>
  <si>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</si>
  <si>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</si>
  <si>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</si>
  <si>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</si>
  <si>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</si>
  <si>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</si>
  <si>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</si>
  <si>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</si>
  <si>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</si>
  <si>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</si>
  <si>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</si>
  <si>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</si>
  <si>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</si>
  <si>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</si>
  <si>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</si>
  <si>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</si>
  <si>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</si>
  <si>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</si>
  <si>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</si>
  <si>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</si>
  <si>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</si>
  <si>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</si>
  <si>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</si>
  <si>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</si>
  <si>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</si>
  <si>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</si>
  <si>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</si>
  <si>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</si>
  <si>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</si>
  <si>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</si>
  <si>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</si>
  <si>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</si>
  <si>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</si>
  <si>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</si>
  <si>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</si>
  <si>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</si>
  <si>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</si>
  <si>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</si>
  <si>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</si>
  <si>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</si>
  <si>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</si>
  <si>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</si>
  <si>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</si>
  <si>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</si>
  <si>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</si>
  <si>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</si>
  <si>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</si>
  <si>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</si>
  <si>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</si>
  <si>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</si>
  <si>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</si>
  <si>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</si>
  <si>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</si>
  <si>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</si>
  <si>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</si>
  <si>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</si>
  <si>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</si>
  <si>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</si>
  <si>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</si>
  <si>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</si>
  <si>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</si>
  <si>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</si>
  <si>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</si>
  <si>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</si>
  <si>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</si>
  <si>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</si>
  <si>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</si>
  <si>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</si>
  <si>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</si>
  <si>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</si>
  <si>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</si>
  <si>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</si>
  <si>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</si>
  <si>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</si>
  <si>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</si>
  <si>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</si>
  <si>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</si>
  <si>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</si>
  <si>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</si>
  <si>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</si>
  <si>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</si>
  <si>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</si>
  <si>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</si>
  <si>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</si>
  <si>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</si>
  <si>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</si>
  <si>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</si>
  <si>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</si>
  <si>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</si>
  <si>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</si>
  <si>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</si>
  <si>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</si>
  <si>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</si>
  <si>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</si>
  <si>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</si>
  <si>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</si>
  <si>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</si>
  <si>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</si>
  <si>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</si>
  <si>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</si>
  <si>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</si>
  <si>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</si>
  <si>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</si>
  <si>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</si>
  <si>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</si>
  <si>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</si>
  <si>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</si>
  <si>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</si>
  <si>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</si>
  <si>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</si>
  <si>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</si>
  <si>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</si>
  <si>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</si>
  <si>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</si>
  <si>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</si>
  <si>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</si>
  <si>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</si>
  <si>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</si>
  <si>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</si>
  <si>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</si>
  <si>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</si>
  <si>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</si>
  <si>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</si>
  <si>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</si>
  <si>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</si>
  <si>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</si>
  <si>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</si>
  <si>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</si>
  <si>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</si>
  <si>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</si>
  <si>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</si>
  <si>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</si>
  <si>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</si>
  <si>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</si>
  <si>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</si>
  <si>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</si>
  <si>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</si>
  <si>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</si>
  <si>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</si>
  <si>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</si>
  <si>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</si>
  <si>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</si>
  <si>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</si>
  <si>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</si>
  <si>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</si>
  <si>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</si>
  <si>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</si>
  <si>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</si>
  <si>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</si>
  <si>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</si>
  <si>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</si>
  <si>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</si>
  <si>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</si>
  <si>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</si>
  <si>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</si>
  <si>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</si>
  <si>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</si>
  <si>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</si>
  <si>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</si>
  <si>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</si>
  <si>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</si>
  <si>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</si>
  <si>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</si>
  <si>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</si>
  <si>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</si>
  <si>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</si>
  <si>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</si>
  <si>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</si>
  <si>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</si>
  <si>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</si>
  <si>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</si>
  <si>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</si>
  <si>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</si>
  <si>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</si>
  <si>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</si>
  <si>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</si>
  <si>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</si>
  <si>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</si>
  <si>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</si>
  <si>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</si>
  <si>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</si>
  <si>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</si>
  <si>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</si>
  <si>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</si>
  <si>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</si>
  <si>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</si>
  <si>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</si>
  <si>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</si>
  <si>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</si>
  <si>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</si>
  <si>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</si>
  <si>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</si>
  <si>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</si>
  <si>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</si>
  <si>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</si>
  <si>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</si>
  <si>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</si>
  <si>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</si>
  <si>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</si>
  <si>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</si>
  <si>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</si>
  <si>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</si>
  <si>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</si>
  <si>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</si>
  <si>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</si>
  <si>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</si>
  <si>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</si>
  <si>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</si>
  <si>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</si>
  <si>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</si>
  <si>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</si>
  <si>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</si>
  <si>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</si>
  <si>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</si>
  <si>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</si>
  <si>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</si>
  <si>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</si>
  <si>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</si>
  <si>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</si>
  <si>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</si>
  <si>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</si>
  <si>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</si>
  <si>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</si>
  <si>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</si>
  <si>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</si>
  <si>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</si>
  <si>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</si>
  <si>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</si>
  <si>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</si>
  <si>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</si>
  <si>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</si>
  <si>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</si>
  <si>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</si>
  <si>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</si>
  <si>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</si>
  <si>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</si>
  <si>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</si>
  <si>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</si>
  <si>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</si>
  <si>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</si>
  <si>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</si>
  <si>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</si>
  <si>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</si>
  <si>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</si>
  <si>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</si>
  <si>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</si>
  <si>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</si>
  <si>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</si>
  <si>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</si>
  <si>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</si>
  <si>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</si>
  <si>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</si>
  <si>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</si>
  <si>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</si>
  <si>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</si>
  <si>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</si>
  <si>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</si>
  <si>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</si>
  <si>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</si>
  <si>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</si>
  <si>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</si>
  <si>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</si>
  <si>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</si>
  <si>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</si>
  <si>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</si>
  <si>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</si>
  <si>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</si>
  <si>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</si>
  <si>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</si>
  <si>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</si>
  <si>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</si>
  <si>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</si>
  <si>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</si>
  <si>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</si>
  <si>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</si>
  <si>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</si>
  <si>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</si>
  <si>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</si>
  <si>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</si>
  <si>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</si>
  <si>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</si>
  <si>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</si>
  <si>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</si>
  <si>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</si>
  <si>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</si>
  <si>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</si>
  <si>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</si>
  <si>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</si>
  <si>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</si>
  <si>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</si>
  <si>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</si>
  <si>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</si>
  <si>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</si>
  <si>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</si>
  <si>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</si>
  <si>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</si>
  <si>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</si>
  <si>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</si>
  <si>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</si>
  <si>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</si>
  <si>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</si>
  <si>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</si>
  <si>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</si>
  <si>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</si>
  <si>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</si>
  <si>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</si>
  <si>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</si>
  <si>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</si>
  <si>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</si>
  <si>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</si>
  <si>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</si>
  <si>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</si>
  <si>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</si>
  <si>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</si>
  <si>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</si>
  <si>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</si>
  <si>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</si>
  <si>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</si>
  <si>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</si>
  <si>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</si>
  <si>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</si>
  <si>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</si>
  <si>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</si>
  <si>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</si>
  <si>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</si>
  <si>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</si>
  <si>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</si>
  <si>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</si>
  <si>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</si>
  <si>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</si>
  <si>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</si>
  <si>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</si>
  <si>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</si>
  <si>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</si>
  <si>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</si>
  <si>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</si>
  <si>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</si>
  <si>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</si>
  <si>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</si>
  <si>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</si>
  <si>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</si>
  <si>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</si>
  <si>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</si>
  <si>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</si>
  <si>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</si>
  <si>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</si>
  <si>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</si>
  <si>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</si>
  <si>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</si>
  <si>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</si>
  <si>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</si>
  <si>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</si>
  <si>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</si>
  <si>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</si>
  <si>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</si>
  <si>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</si>
  <si>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</si>
  <si>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</si>
  <si>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</si>
  <si>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</si>
  <si>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</si>
  <si>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</si>
  <si>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</si>
  <si>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</si>
  <si>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</si>
  <si>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</si>
  <si>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</si>
  <si>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</si>
  <si>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</si>
  <si>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</si>
  <si>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</si>
  <si>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</si>
  <si>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</si>
  <si>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</si>
  <si>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</si>
  <si>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</si>
  <si>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</si>
  <si>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</si>
  <si>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</si>
  <si>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</si>
  <si>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</si>
  <si>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</si>
  <si>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</si>
  <si>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</si>
  <si>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</si>
  <si>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</si>
  <si>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</si>
  <si>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</si>
  <si>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</si>
  <si>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</si>
  <si>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</si>
  <si>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</si>
  <si>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</si>
  <si>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</si>
  <si>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</si>
  <si>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</si>
  <si>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</si>
  <si>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</si>
  <si>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</si>
  <si>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</si>
  <si>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</si>
  <si>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</si>
  <si>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</si>
  <si>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</si>
  <si>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</si>
  <si>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</si>
  <si>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</si>
  <si>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</si>
  <si>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</si>
  <si>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</si>
  <si>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</si>
  <si>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</si>
  <si>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</si>
  <si>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</si>
  <si>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</si>
  <si>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</si>
  <si>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</si>
  <si>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</si>
  <si>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</si>
  <si>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</si>
  <si>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</si>
  <si>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</si>
  <si>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</si>
  <si>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</si>
  <si>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</si>
  <si>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</si>
  <si>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</si>
  <si>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</si>
  <si>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</si>
  <si>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</si>
  <si>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</si>
  <si>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</si>
  <si>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</si>
  <si>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</si>
  <si>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</si>
  <si>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</si>
  <si>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</si>
  <si>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</si>
  <si>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</si>
  <si>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</si>
  <si>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</si>
  <si>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</si>
  <si>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</si>
  <si>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</si>
  <si>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</si>
  <si>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</si>
  <si>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</si>
  <si>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</si>
  <si>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</si>
  <si>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</si>
  <si>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</si>
  <si>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</si>
  <si>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</si>
  <si>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</si>
  <si>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</si>
  <si>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</si>
  <si>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</si>
  <si>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</si>
  <si>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</si>
  <si>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</si>
  <si>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</si>
  <si>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</si>
  <si>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</si>
  <si>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</si>
  <si>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</si>
  <si>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</si>
  <si>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</si>
  <si>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</si>
  <si>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</si>
  <si>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</si>
  <si>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</si>
  <si>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</si>
  <si>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</si>
  <si>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</si>
  <si>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</si>
  <si>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</si>
  <si>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</si>
  <si>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</si>
  <si>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</si>
  <si>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</si>
  <si>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</si>
  <si>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</si>
  <si>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</si>
  <si>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</si>
  <si>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</si>
  <si>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</si>
  <si>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</si>
  <si>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</si>
  <si>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</si>
  <si>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</si>
  <si>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</si>
  <si>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</si>
  <si>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</si>
  <si>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</si>
  <si>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</si>
  <si>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</si>
  <si>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</si>
  <si>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</si>
  <si>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</si>
  <si>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</si>
  <si>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</si>
  <si>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</si>
  <si>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</si>
  <si>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</si>
  <si>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</si>
  <si>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</si>
  <si>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</si>
  <si>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</si>
  <si>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</si>
  <si>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</si>
  <si>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</si>
  <si>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</si>
  <si>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</si>
  <si>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</si>
  <si>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</si>
  <si>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</si>
  <si>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</si>
  <si>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</si>
  <si>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</si>
  <si>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</si>
  <si>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</si>
  <si>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</si>
  <si>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</si>
  <si>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</si>
  <si>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</si>
  <si>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</si>
  <si>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</si>
  <si>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</si>
  <si>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</si>
  <si>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</si>
  <si>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</si>
  <si>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</si>
  <si>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</si>
  <si>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</si>
  <si>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</si>
  <si>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</si>
  <si>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</si>
  <si>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</si>
  <si>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</si>
  <si>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</si>
  <si>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</si>
  <si>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</si>
  <si>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</si>
  <si>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</si>
  <si>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</si>
  <si>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</si>
  <si>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</si>
  <si>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</si>
  <si>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</si>
  <si>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</si>
  <si>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</si>
  <si>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</si>
  <si>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</si>
  <si>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</si>
  <si>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</si>
  <si>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</si>
  <si>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</si>
  <si>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</si>
  <si>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</si>
  <si>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</si>
  <si>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</si>
  <si>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</si>
  <si>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</si>
  <si>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</si>
  <si>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</si>
  <si>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</si>
  <si>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</si>
  <si>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</si>
  <si>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</si>
  <si>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</si>
  <si>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</si>
  <si>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</si>
  <si>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</si>
  <si>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</si>
  <si>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</si>
  <si>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</si>
  <si>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</si>
  <si>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</si>
  <si>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</si>
  <si>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</si>
  <si>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</si>
  <si>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</si>
  <si>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</si>
  <si>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</si>
  <si>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</si>
  <si>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</si>
  <si>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</si>
  <si>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</si>
  <si>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</si>
  <si>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</si>
  <si>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</si>
  <si>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</si>
  <si>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</si>
  <si>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</si>
  <si>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</si>
  <si>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</si>
  <si>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</si>
  <si>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</si>
  <si>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</si>
  <si>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</si>
  <si>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</si>
  <si>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</si>
  <si>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</si>
  <si>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</si>
  <si>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</si>
  <si>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</si>
  <si>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</si>
  <si>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</si>
  <si>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</si>
  <si>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</si>
  <si>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</si>
  <si>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</si>
  <si>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</si>
  <si>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</si>
  <si>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</si>
  <si>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</si>
  <si>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</si>
  <si>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</si>
  <si>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</si>
  <si>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</si>
  <si>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</si>
  <si>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</si>
  <si>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</si>
  <si>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</si>
  <si>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</si>
  <si>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</si>
  <si>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</si>
  <si>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</si>
  <si>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</si>
  <si>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</si>
  <si>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</si>
  <si>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</si>
  <si>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</si>
  <si>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</si>
  <si>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</si>
  <si>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</si>
  <si>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</si>
  <si>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</si>
  <si>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</si>
  <si>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</si>
  <si>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</si>
  <si>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</si>
  <si>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</si>
  <si>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</si>
  <si>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</si>
  <si>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</si>
  <si>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</si>
  <si>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</si>
  <si>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</si>
  <si>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</si>
  <si>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</si>
  <si>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</si>
  <si>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</si>
  <si>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</si>
  <si>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</si>
  <si>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</si>
  <si>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</si>
  <si>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</si>
  <si>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</si>
  <si>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</si>
  <si>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</si>
  <si>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</si>
  <si>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</si>
  <si>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</si>
  <si>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</si>
  <si>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</si>
  <si>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</si>
  <si>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</si>
  <si>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</si>
  <si>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</si>
  <si>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</si>
  <si>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</si>
  <si>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</si>
  <si>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</si>
  <si>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</si>
  <si>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</si>
  <si>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</si>
  <si>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</si>
  <si>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</si>
  <si>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</si>
  <si>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</si>
  <si>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</si>
  <si>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</si>
  <si>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</si>
  <si>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</si>
  <si>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</si>
  <si>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</si>
  <si>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</si>
  <si>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</si>
  <si>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</si>
  <si>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</si>
  <si>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</si>
  <si>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3G Down  // site down due to faulty Huawei module requested under SR no 4399184 and team in way to get from Huawei</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</si>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</sst>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tabSelected="1"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275.89183587962907</v>
      </c>
      <c r="H2" s="82">
        <v>45662.943402777775</v>
      </c>
      <c r="I2" s="65" t="str">
        <f>IFERROR(VLOOKUP(D2,DB!A:F,6,0),"")</f>
        <v>Generator-SG</v>
      </c>
      <c r="J2" s="65" t="str">
        <f>IFERROR(VLOOKUP(D2,DB!A:G,7,0),"")</f>
        <v>Dead</v>
      </c>
      <c r="K2" s="73" t="s">
        <v>38965</v>
      </c>
      <c r="L2" s="71" t="str">
        <f>IFERROR(VLOOKUP(D2,DB!A:I,9,0),"")</f>
        <v>Latis</v>
      </c>
    </row>
    <row r="3" spans="1:12" ht="33" customHeight="1">
      <c r="A3" s="142" t="s">
        <v>38966</v>
      </c>
      <c r="B3" s="143" t="str">
        <f>IFERROR(VLOOKUP(D3,DB!A:K,11,0),"")</f>
        <v>R1</v>
      </c>
      <c r="C3" s="143">
        <v>1</v>
      </c>
      <c r="D3" s="143" t="s">
        <v>10038</v>
      </c>
      <c r="E3" s="144" t="s">
        <v>38964</v>
      </c>
      <c r="F3" s="145">
        <v>45938.708032407405</v>
      </c>
      <c r="G3" s="146">
        <f ca="1">IFERROR(NOW()-F3,"")</f>
        <v>0.13222939815022983</v>
      </c>
      <c r="H3" s="145">
        <v>45938.696921296294</v>
      </c>
      <c r="I3" s="143" t="str">
        <f>IFERROR(VLOOKUP(D3,DB!A:F,6,0),"")</f>
        <v>SCECO</v>
      </c>
      <c r="J3" s="65" t="str">
        <f>IFERROR(VLOOKUP(D3,DB!A:G,7,0),"")</f>
        <v>Vandalized</v>
      </c>
      <c r="K3" s="147" t="s">
        <v>38967</v>
      </c>
      <c r="L3" s="148" t="str">
        <f>IFERROR(VLOOKUP(D3,DB!A:I,9,0),"")</f>
        <v>Latis</v>
      </c>
    </row>
    <row r="4" spans="1:12" ht="15" customHeight="1">
      <c r="A4" s="142" t="s">
        <v>38968</v>
      </c>
      <c r="B4" s="143" t="str">
        <f>IFERROR(VLOOKUP(D4,DB!A:K,11,0),"")</f>
        <v>R1</v>
      </c>
      <c r="C4" s="143">
        <v>1</v>
      </c>
      <c r="D4" s="143" t="s">
        <v>21768</v>
      </c>
      <c r="E4" s="144" t="s">
        <v>38964</v>
      </c>
      <c r="F4" s="145">
        <v>45938.751608796294</v>
      </c>
      <c r="G4" s="146">
        <f ca="1">IFERROR(NOW()-F4,"")</f>
        <v>8.865300926117925E-2</v>
      </c>
      <c r="H4" s="145">
        <v>45938.746747685182</v>
      </c>
      <c r="I4" s="143" t="str">
        <f>IFERROR(VLOOKUP(D4,DB!A:F,6,0),"")</f>
        <v>Generator-SG</v>
      </c>
      <c r="J4" s="65" t="str">
        <f>IFERROR(VLOOKUP(D4,DB!A:G,7,0),"")</f>
        <v>Vandalized</v>
      </c>
      <c r="K4" s="147" t="s">
        <v>38969</v>
      </c>
      <c r="L4" s="148" t="str">
        <f>IFERROR(VLOOKUP(D4,DB!A:I,9,0),"")</f>
        <v>Latis</v>
      </c>
    </row>
    <row r="5" spans="1:12" ht="15" customHeight="1">
      <c r="A5" s="142" t="s">
        <v>38970</v>
      </c>
      <c r="B5" s="143" t="str">
        <f>IFERROR(VLOOKUP(D5,DB!A:K,11,0),"")</f>
        <v>R1</v>
      </c>
      <c r="C5" s="143">
        <v>1</v>
      </c>
      <c r="D5" s="143" t="s">
        <v>17132</v>
      </c>
      <c r="E5" s="144" t="s">
        <v>38964</v>
      </c>
      <c r="F5" s="145">
        <v>45938.818576388891</v>
      </c>
      <c r="G5" s="146">
        <f ca="1">IFERROR(NOW()-F5,"")</f>
        <v>2.1685416664695367E-2</v>
      </c>
      <c r="H5" s="145">
        <v>45938.813425925924</v>
      </c>
      <c r="I5" s="143" t="str">
        <f>IFERROR(VLOOKUP(D5,DB!A:F,6,0),"")</f>
        <v>Generator-SG</v>
      </c>
      <c r="J5" s="65" t="str">
        <f>IFERROR(VLOOKUP(D5,DB!A:G,7,0),"")</f>
        <v>Vandalized</v>
      </c>
      <c r="K5" s="147" t="s">
        <v>38971</v>
      </c>
      <c r="L5" s="148" t="str">
        <f>IFERROR(VLOOKUP(D5,DB!A:I,9,0),"")</f>
        <v>Latis</v>
      </c>
    </row>
    <row r="6" spans="1:12" ht="15" customHeight="1">
      <c r="A6" s="142"/>
      <c r="B6" s="143" t="str">
        <f>IFERROR(VLOOKUP(D6,DB!A:K,11,0),"")</f>
        <v/>
      </c>
      <c r="C6" s="143"/>
      <c r="D6" s="143"/>
      <c r="E6" s="144"/>
      <c r="F6" s="145"/>
      <c r="G6" s="146">
        <f ca="1">IFERROR(NOW()-F6,"")</f>
        <v>45938.840261805555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45938.840261805555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45938.840261805555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45938.840261805555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45938.840261805555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45938.840261805555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45938.840261805555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45938.840261805555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45938.840261805555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45938.840261805555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45938.840261805555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45938.840261805555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45938.840261805555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45938.840261805555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45938.840261805555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45938.840261805555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45938.840261805555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45938.840261805555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45938.840261805555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45938.840261805555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45938.840261805555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45938.840261805555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45938.840261805555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45938.840261805555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45938.840261805555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45938.840261805555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45938.840261805555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45938.840261805555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45938.840261805555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45938.840261805555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45938.840261805555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45938.840261805555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45938.840261805555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45938.840261805555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45938.840261805555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45938.840261805555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45938.840261805555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45938.840261805555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45938.840261805555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45938.840261805555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45938.840261805555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45938.840261805555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45938.840261805555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45938.840261805555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45938.840261805555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45938.840261805555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45938.840261805555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45938.840261805555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45938.840261805555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45938.840261805555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45938.840261805555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45938.840261805555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45938.840261805555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45938.840261805555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45938.840261805555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45938.840261805555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45938.840261805555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45938.840261805555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45938.840261805555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45938.840261805555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45938.840261805555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45938.840261805555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45938.840261805555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45938.840261805555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45938.840261805555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45938.840261805555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45938.840261805555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45938.840261805555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45938.840261805555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45938.840261805555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45938.840261805555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45938.840261805555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45938.840261805555</v>
      </c>
      <c r="H78" s="145"/>
      <c r="I78" s="143" t="str">
        <f>IFERROR(VLOOKUP(D78,DB!A:F,6,0),"")</f>
        <v/>
      </c>
      <c r="J78" s="65" t="str">
        <f>IFERROR(VLOOKUP(D78,DB!A:G,7,0),"")</f>
        <v/>
      </c>
      <c r="K78" s="147"/>
      <c r="L78" s="148" t="str">
        <f>IFERROR(VLOOKUP(D78,DB!A:I,9,0),"")</f>
        <v/>
      </c>
    </row>
  </sheetData>
  <customSheetViews>
    <customSheetView guid="{F6042A99-DD27-4453-835D-0834D95730CC}" filter="1" showAutoFilter="1">
      <pageMargins left="0" right="0" top="0" bottom="0" header="0" footer="0"/>
      <autoFilter ref="B1:M1" xr:uid="{CEB121AA-A16F-4E89-B28F-253274F33B1D}"/>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132.11317847222381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113.84042384259374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45938.840261805555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45938.840261805555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45938.840261805555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45938.840261805555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45938.840261805555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45938.840261805555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45938.840261805555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45938.840261805555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45938.840261805555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45938.840261805555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45938.840261805555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45938.840261805555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45938.840261805555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45938.840261805555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45938.840261805555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45938.840261805555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45938.840261805555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45938.840261805555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45938.840261805555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45938.840261805555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45938.840261805555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45938.840261805555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45938.840261805555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45938.840261805555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45938.840261805555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45938.840261805555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45938.840261805555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45938.840261805555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45938.840261805555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45938.840261805555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45938.840261805555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45938.840261805555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45938.840261805555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45938.840261805555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45938.840261805555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45938.840261805555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45938.840261805555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45938.840261805555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45938.840261805555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45938.840261805555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45938.840261805555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45938.840261805555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45938.840261805555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45938.840261805555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45938.840261805555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45938.840261805555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45938.840261805555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45938.840261805555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45938.840261805555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45938.840261805555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45938.840261805555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45938.840261805555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45938.840261805555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45938.840261805555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45938.840261805555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45938.840261805555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45938.840261805555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45938.840261805555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45938.840261805555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45938.840261805555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45938.840261805555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45938.840261805555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45938.840261805555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45938.840261805555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45938.840261805555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45938.840261805555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45938.840261805555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45938.840261805555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45938.840261805555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45938.840261805555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45938.840261805555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45938.840261805555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45938.840261805555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45938.840261805555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45938.840261805555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45938.840261805555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45938.840261805555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45938.840261805555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45938.840261805555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45938.840261805555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45938.840261805555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45938.840261805555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45938.840261805555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45938.840261805555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45938.840261805555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45938.840261805555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45938.840261805555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45938.840261805555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45938.840261805555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45938.840261805555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45938.840261805555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45938.840261805555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45938.840261805555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45938.840261805555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45938.840261805555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45938.840261805555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45938.840261805555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45938.840261805555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45938.840261805555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45938.840261805555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45938.840261805555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45938.840261805555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45938.840261805555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45938.840261805555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45938.840261805555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45938.840261805555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45938.840261805555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45938.840261805555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45938.840261805555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45938.840261805555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45938.840261805555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45938.840261805555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45938.840261805555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45938.840261805555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45938.840261805555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45938.840261805555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45938.840261805555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45938.840261805555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45938.840261805555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45938.840261805555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45938.840261805555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45938.840261805555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45938.840261805555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45938.840261805555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45938.840261805555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45938.840261805555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45938.840261805555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45938.840261805555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45938.840261805555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45938.840261805555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45938.840261805555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45938.840261805555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45938.840261805555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45938.840261805555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45938.840261805555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45938.840261805555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45938.840261805555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45938.840261805555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45938.840261805555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45938.840261805555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45938.840261805555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45938.840261805555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45938.840261805555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45938.840261805555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45938.840261805555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45938.840261805555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45938.840261805555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45938.840261805555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45938.840261805555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45938.840261805555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45938.840261805555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45938.840261805555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45938.840261805555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45938.840261805555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45938.840261805555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45938.840261805555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45938.840261805555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45938.840261805555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45938.840261805555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45938.840261805555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45938.840261805555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45938.840261805555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45938.840261805555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45938.840261805555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45938.840261805555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45938.840261805555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45938.840261805555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45938.840261805555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45938.840261805555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45938.840261805555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45938.840261805555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45938.840261805555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45938.840261805555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45938.840261805555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45938.840261805555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45938.840261805555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45938.840261805555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45938.840261805555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45938.840261805555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45938.840261805555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45938.840261805555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45938.840261805555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45938.840261805555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45938.840261805555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45938.840261805555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45938.840261805555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45938.840261805555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45938.840261805555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45938.840261805555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45938.840261805555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45938.840261805555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45938.840261805555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45938.840261805555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45938.840261805555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45938.840261805555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45938.840261805555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45938.840261805555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45938.840261805555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45938.840261805555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45938.840261805555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45938.840261805555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45938.840261805555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45938.840261805555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45938.840261805555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45938.840261805555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45938.840261805555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45938.840261805555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45938.840261805555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45938.840261805555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45938.840261805555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45938.840261805555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45938.840261805555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45938.840261805555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45938.840261805555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45938.840261805555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45938.840261805555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45938.840261805555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45938.840261805555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45938.840261805555</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45938.840261805555</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45938.840261805555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45938.840261805555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45938.840261805555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45938.840261805555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45938.840261805555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45938.840261805555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45938.840261805555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45938.840261805555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45938.840261805555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45938.840261805555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45938.840261805555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45938.840261805555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45938.840261805555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45938.840261805555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45938.840261805555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45938.840261805555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45938.840261805555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45938.840261805555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45938.840261805555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45938.840261805555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45938.840261805555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45938.840261805555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45938.840261805555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45938.840261805555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45938.840261805555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45938.840261805555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45938.840261805555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45938.840261805555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45938.840261805555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45938.840261805555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45938.840261805555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45938.840261805555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45938.840261805555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45938.840261805555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45938.840261805555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45938.840261805555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45938.840261805555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45938.840261805555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45938.840261805555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45938.840261805555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45938.840261805555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45938.840261805555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45938.840261805555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45938.840261805555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45938.840261805555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45938.840261805555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45938.840261805555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45938.840261805555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45938.840261805555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45938.840261805555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45938.840261805555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45938.840261805555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45938.840261805555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45938.840261805555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45938.840261805555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45938.840261805555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45938.840261805555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45938.840261805555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45938.840261805555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45938.840261805555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45938.840261805555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45938.840261805555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45938.840261805555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45938.840261805555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45938.840261805555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45938.840261805555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45938.840261805555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45938.840261805555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45938.840261805555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45938.840261805555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45938.840261805555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45938.840261805555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45938.840261805555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45938.840261805555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45938.840261805555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45938.840261805555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45938.840261805555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45938.840261805555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45938.840261805555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45938.840261805555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45938.840261805555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45938.840261805555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45938.840261805555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45938.840261805555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45938.840261805555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45938.840261805555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45938.840261805555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45938.840261805555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45938.840261805555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45938.840261805555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45938.840261805555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45938.840261805555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45938.840261805555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45938.840261805555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45938.840261805555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45938.840261805555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45938.840261805555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45938.840261805555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45938.840261805555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45938.840261805555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45938.840261805555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45938.840261805555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45938.840261805555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45938.840261805555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45938.840261805555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45938.840261805555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45938.840261805555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45938.840261805555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45938.840261805555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45938.840261805555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45938.840261805555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45938.840261805555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45938.840261805555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45938.840261805555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45938.840261805555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45938.840261805555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45938.840261805555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45938.840261805555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45938.840261805555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45938.840261805555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45938.840261805555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45938.840261805555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45938.840261805555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45938.840261805555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45938.840261805555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45938.840261805555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45938.840261805555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45938.840261805555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45938.840261805555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45938.840261805555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45938.840261805555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45938.840261805555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45938.840261805555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45938.840261805555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45938.840261805555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45938.840261805555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45938.840261805555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45938.840261805555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45938.840261805555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45938.840261805555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45938.840261805555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45938.840261805555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45938.840261805555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45938.840261805555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45938.840261805555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45938.840261805555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45938.840261805555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45938.840261805555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45938.840261805555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45938.840261805555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45938.840261805555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45938.840261805555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45938.840261805555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45938.840261805555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45938.840261805555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45938.840261805555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45938.840261805555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45938.840261805555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45938.840261805555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45938.840261805555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45938.840261805555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45938.840261805555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45938.840261805555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45938.840261805555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45938.840261805555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45938.840261805555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45938.840261805555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45938.840261805555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45938.840261805555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45938.840261805555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45938.840261805555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45938.840261805555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45938.840261805555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45938.840261805555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45938.840261805555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45938.840261805555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45938.840261805555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45938.840261805555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45938.840261805555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45938.840261805555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45938.840261805555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45938.840261805555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45938.840261805555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45938.840261805555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45938.840261805555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45938.840261805555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45938.840261805555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45938.840261805555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45938.840261805555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45938.840261805555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45938.840261805555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45938.840261805555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45938.840261805555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45938.840261805555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45938.840261805555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45938.840261805555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45938.840261805555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45938.840261805555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45938.840261805555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45938.840261805555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45938.840261805555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45938.840261805555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45938.840261805555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45938.840261805555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45938.840261805555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45938.840261805555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45938.840261805555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45938.840261805555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45938.840261805555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45938.840261805555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45938.840261805555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45938.840261805555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45938.840261805555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45938.840261805555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45938.840261805555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45938.840261805555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45938.840261805555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45938.840261805555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45938.840261805555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45938.840261805555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45938.840261805555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45938.840261805555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45938.840261805555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45938.840261805555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45938.840261805555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45938.840261805555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45938.840261805555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45938.840261805555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45938.840261805555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45938.840261805555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45938.840261805555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45938.840261805555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45938.840261805555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45938.840261805555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45938.840261805555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45938.840261805555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45938.840261805555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45938.840261805555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45938.840261805555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45938.840261805555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45938.840261805555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45938.840261805555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45938.840261805555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45938.840261805555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45938.840261805555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45938.840261805555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45938.840261805555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45938.840261805555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45938.840261805555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45938.840261805555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45938.840261805555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45938.840261805555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45938.840261805555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45938.840261805555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45938.840261805555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45938.840261805555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45938.840261805555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45938.840261805555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45938.840261805555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45938.840261805555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45938.840261805555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45938.840261805555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45938.840261805555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45938.840261805555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45938.840261805555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45938.840261805555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45938.840261805555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45938.840261805555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45938.840261805555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45938.840261805555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45938.840261805555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45938.840261805555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45938.840261805555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45938.840261805555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45938.840261805555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45938.840261805555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45938.840261805555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45938.840261805555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45938.840261805555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45938.840261805555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45938.840261805555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45938.840261805555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45938.840261805555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45938.840261805555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45938.840261805555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45938.840261805555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45938.840261805555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45938.840261805555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45938.840261805555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45938.840261805555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45938.840261805555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45938.840261805555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45938.840261805555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45938.840261805555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45938.840261805555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45938.840261805555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45938.840261805555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45938.840261805555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45938.840261805555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45938.840261805555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45938.840261805555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45938.840261805555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45938.840261805555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45938.840261805555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45938.840261805555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45938.840261805555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45938.840261805555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45938.840261805555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45938.840261805555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45938.840261805555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45938.840261805555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45938.840261805555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45938.840261805555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45938.840261805555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45938.840261805555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45938.840261805555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45938.840261805555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45938.840261805555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45938.840261805555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45938.840261805555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45938.840261805555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45938.840261805555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45938.840261805555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45938.840261805555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45938.840261805555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45938.840261805555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45938.840261805555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45938.840261805555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45938.840261805555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45938.840261805555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45938.840261805555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45938.840261805555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45938.840261805555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45938.840261805555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45938.840261805555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45938.840261805555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45938.840261805555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45938.840261805555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45938.840261805555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45938.840261805555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45938.840261805555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45938.840261805555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45938.840261805555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45938.840261805555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45938.840261805555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45938.840261805555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45938.840261805555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45938.840261805555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45938.840261805555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45938.840261805555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45938.840261805555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45938.840261805555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45938.840261805555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45938.840261805555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45938.840261805555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45938.840261805555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45938.840261805555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45938.840261805555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45938.840261805555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45938.840261805555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45938.840261805555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45938.840261805555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45938.840261805555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45938.840261805555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45938.840261805555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45938.840261805555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45938.840261805555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45938.840261805555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45938.840261805555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45938.840261805555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45938.840261805555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45938.840261805555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45938.840261805555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45938.840261805555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45938.840261805555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45938.840261805555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45938.840261805555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45938.840261805555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45938.840261805555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45938.840261805555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45938.840261805555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45938.840261805555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45938.840261805555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45938.840261805555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45938.840261805555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45938.840261805555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45938.840261805555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45938.840261805555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45938.840261805555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45938.840261805555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45938.840261805555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45938.840261805555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45938.840261805555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45938.840261805555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45938.840261805555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45938.840261805555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45938.840261805555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45938.840261805555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45938.840261805555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45938.840261805555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45938.840261805555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45938.840261805555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45938.840261805555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45938.840261805555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45938.840261805555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45938.840261805555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45938.840261805555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45938.840261805555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45938.840261805555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45938.840261805555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45938.840261805555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45938.840261805555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45938.840261805555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45938.840261805555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45938.840261805555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45938.840261805555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45938.840261805555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45938.840261805555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45938.840261805555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45938.840261805555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45938.840261805555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45938.840261805555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45938.840261805555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45938.840261805555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45938.840261805555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45938.840261805555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45938.840261805555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45938.840261805555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45938.840261805555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45938.840261805555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45938.840261805555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45938.840261805555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45938.840261805555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45938.840261805555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45938.840261805555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45938.840261805555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45938.840261805555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45938.840261805555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45938.840261805555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45938.840261805555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45938.840261805555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45938.840261805555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45938.840261805555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45938.840261805555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45938.840261805555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45938.840261805555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45938.840261805555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45938.840261805555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45938.840261805555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45938.840261805555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45938.840261805555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45938.840261805555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45938.840261805555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45938.840261805555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45938.840261805555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45938.840261805555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45938.840261805555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45938.840261805555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45938.840261805555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45938.840261805555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45938.840261805555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45938.840261805555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45938.840261805555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45938.840261805555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45938.840261805555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45938.840261805555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45938.840261805555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45938.840261805555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45938.840261805555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45938.840261805555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45938.840261805555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45938.840261805555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45938.840261805555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45938.840261805555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45938.840261805555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45938.840261805555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45938.840261805555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45938.840261805555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45938.840261805555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45938.840261805555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45938.840261805555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45938.840261805555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45938.840261805555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45938.840261805555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45938.840261805555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45938.840261805555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45938.840261805555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45938.840261805555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45938.840261805555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45938.840261805555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45938.840261805555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45938.840261805555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45938.840261805555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45938.840261805555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45938.840261805555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45938.840261805555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45938.840261805555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45938.840261805555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45938.840261805555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45938.840261805555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45938.840261805555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45938.840261805555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45938.840261805555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45938.840261805555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45938.840261805555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45938.840261805555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45938.840261805555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45938.840261805555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45938.840261805555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45938.840261805555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45938.840261805555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45938.840261805555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45938.840261805555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45938.840261805555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45938.840261805555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45938.840261805555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45938.840261805555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45938.840261805555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45938.840261805555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45938.840261805555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45938.840261805555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45938.840261805555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45938.840261805555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45938.840261805555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45938.840261805555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45938.840261805555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45938.840261805555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45938.840261805555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45938.840261805555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45938.840261805555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45938.840261805555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45938.840261805555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45938.840261805555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45938.840261805555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45938.840261805555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45938.840261805555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45938.840261805555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45938.840261805555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45938.840261805555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45938.840261921294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45938.840261921294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45938.840261921294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45938.840261921294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45938.840261921294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45938.840261921294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45938.840261921294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45938.840261921294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45938.840261921294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45938.840261921294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45938.840261921294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45938.840261921294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45938.840261921294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45938.840261921294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45938.840261921294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45938.840261921294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45938.840261921294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45938.840261921294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45938.840261921294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45938.840261921294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45938.840261921294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45938.840261921294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45938.840261921294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45938.840261921294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45938.840261921294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45938.840261921294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45938.840261921294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45938.840261921294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45938.840261921294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45938.840261921294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45938.840261921294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45938.840261921294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45938.840261921294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45938.840261921294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45938.840261921294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45938.840261921294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45938.840261921294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45938.840261921294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45938.840261921294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45938.840261921294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45938.840261921294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45938.840261921294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45938.840261921294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45938.840261921294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45938.840261921294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45938.840261921294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45938.840261921294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45938.840261921294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45938.840261921294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45938.840261921294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45938.840261921294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45938.840261921294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45938.840261921294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45938.840261921294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45938.840261921294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45938.840261921294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45938.840261921294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45938.840261921294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45938.840261921294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45938.840261921294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45938.840261921294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45938.840261921294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45938.840261921294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45938.840261921294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45938.840261921294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45938.840261921294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45938.840261921294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45938.840261921294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45938.840261921294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45938.840261921294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45938.840261921294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45938.840261921294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45938.840261921294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45938.840261921294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45938.840261921294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45938.840261921294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45938.840261921294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45938.840261921294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45938.840261921294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45938.840261921294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45938.840261921294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45938.840261921294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45938.840261921294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45938.840261921294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45938.840261921294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45938.840261921294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45938.840261921294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45938.840261921294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45938.840261921294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45938.840261921294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45938.840261921294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45938.840261921294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45938.840261921294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45938.840261921294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45938.840261921294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45938.840261921294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45938.840261921294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45938.840261921294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45938.840261921294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45938.840261921294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45938.840261921294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45938.840261921294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45938.840261921294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45938.840261921294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45938.840261921294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45938.840261921294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45938.840261921294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45938.840261921294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45938.840261921294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45938.840261921294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45938.840261921294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45938.840261921294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45938.840261921294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45938.840261921294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45938.840261921294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45938.840261921294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45938.840261921294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45938.840261921294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45938.840261921294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45938.840261921294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45938.840261921294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45938.840261921294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45938.840261921294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45938.840261921294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45938.840261921294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45938.840261921294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45938.840261921294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45938.840261921294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45938.840261921294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45938.840261921294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45938.840261921294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45938.840261921294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45938.840261921294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45938.840261921294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45938.840261921294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45938.840261921294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45938.840261921294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45938.840261921294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45938.840261921294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45938.840261921294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45938.840261921294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45938.840261921294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45938.840261921294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45938.840261921294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45938.840261921294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45938.840261921294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45938.840261921294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45938.840261921294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45938.840261921294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45938.840261921294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45938.840261921294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45938.840261921294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45938.840261921294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45938.840261921294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45938.840261921294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45938.840261921294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45938.840261921294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45938.840261921294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45938.840261921294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45938.840261921294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45938.840261921294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45938.840261921294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45938.840261921294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45938.840261921294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45938.840261921294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45938.840261921294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45938.840261921294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45938.840261921294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45938.840261921294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45938.840261921294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45938.840261921294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45938.840261921294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45938.840261921294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45938.840261921294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45938.840261921294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45938.840261921294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45938.840261921294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45938.840261921294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45938.840261921294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45938.840261921294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45938.840261921294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45938.840261921294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45938.840261921294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45938.840261921294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45938.840261921294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45938.840261921294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45938.840261921294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45938.840261921294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45938.840261921294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45938.840261921294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45938.840261921294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45938.840261921294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45938.840261921294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45938.840261921294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45938.840261921294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45938.840261921294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45938.840261921294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45938.840261921294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45938.840261921294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45938.840261921294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45938.840261921294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45938.840261921294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45938.840261921294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45938.840261921294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45938.840261921294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45938.840261921294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45938.840261921294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45938.840261921294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45938.840261921294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45938.840261921294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45938.840261921294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45938.840261921294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45938.840261921294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45938.840261921294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45938.840261921294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45938.840261921294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45938.840261921294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45938.840261921294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45938.840261921294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45938.840261921294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45938.840261921294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45938.840261921294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45938.840261921294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45938.840261921294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45938.840261921294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45938.840261921294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45938.840261921294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45938.840261921294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45938.840261921294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45938.840261921294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45938.840261921294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45938.840261921294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45938.840261921294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45938.840261921294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45938.840261921294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45938.840261921294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45938.840261921294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45938.840261921294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45938.840261921294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45938.840261921294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45938.840261921294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45938.840261921294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45938.840261921294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45938.840261921294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45938.840261921294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45938.840261921294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45938.840261921294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45938.840261921294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45938.840261921294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45938.840261921294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45938.840261921294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45938.840261921294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45938.840261921294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45938.840261921294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45938.840261921294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45938.840261921294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45938.840261921294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45938.840261921294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45938.840261921294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45938.840261921294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45938.840261921294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45938.840261921294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45938.840261921294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45938.840261921294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45938.840261921294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45938.840261921294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45938.840261921294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45938.840261921294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45938.840261921294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45938.840261921294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45938.840261921294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45938.840261921294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45938.840261921294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45938.840261921294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45938.840261921294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45938.840261921294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45938.840261921294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45938.840261921294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45938.840261921294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45938.840261921294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45938.840261921294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45938.840261921294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45938.840261921294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45938.840261921294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45938.840261921294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45938.840261921294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45938.840261921294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45938.840261921294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45938.840261921294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45938.840261921294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45938.840261921294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45938.840261921294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45938.840261921294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45938.840261921294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45938.840261921294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45938.840261921294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45938.840261921294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45938.840261921294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45938.840261921294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45938.840261921294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45938.840261921294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45938.840261921294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45938.840261921294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45938.840261921294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45938.840261921294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45938.840261921294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45938.840261921294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45938.840261921294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45938.840261921294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45938.840261921294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45938.840261921294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45938.840261921294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45938.840261921294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45938.840261921294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45938.840261921294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45938.840261921294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45938.840261921294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45938.840261921294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45938.840261921294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45938.840261921294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45938.840261921294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45938.840261921294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45938.840261921294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45938.840261921294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45938.840261921294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45938.840261921294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45938.840261921294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45938.840261921294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45938.840261921294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45938.840261921294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45938.840261921294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45938.840261921294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45938.840261921294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45938.840261921294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45938.840261921294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45938.840261921294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45938.840261921294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45938.840261921294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45938.840261921294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45938.840261921294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45938.840261921294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45938.840261921294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45938.840261921294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45938.840261921294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45938.840261921294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45938.840261921294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45938.840261921294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45938.840261921294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45938.840261921294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45938.840261921294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45938.840261921294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45938.840261921294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45938.840261921294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45938.840261921294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45938.840261921294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45938.840261921294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45938.840261921294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45938.840261921294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45938.840261921294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45938.840261921294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45938.840261921294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45938.840261921294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45938.840261921294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45938.840261921294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45938.840261921294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45938.840261921294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45938.840261921294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45938.840261921294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45938.840261921294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45938.840261921294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45938.840261921294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45938.840261921294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45938.840261921294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45938.840261921294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45938.840261921294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45938.840261921294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45938.840261921294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45938.840261921294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45938.840261921294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45938.840261921294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45938.840261921294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45938.840261921294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45938.840261921294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45938.840261921294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45938.840261921294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45938.840261921294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45938.840261921294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45938.840261921294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45938.840261921294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45938.840261921294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45938.840261921294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45938.840261921294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45938.840261921294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45938.840261921294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45938.840261921294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45938.840261921294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45938.840261921294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45938.840261921294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45938.840261921294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45938.840261921294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45938.840261921294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45938.840261921294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45938.840261921294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45938.840261921294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45938.840261921294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45938.840261921294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45938.840261921294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45938.840261921294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45938.840261921294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45938.840261921294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45938.840261921294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45938.840261921294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45938.840261921294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45938.840261921294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45938.840261921294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45938.840261921294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45938.840261921294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45938.840261921294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45938.840261921294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45938.840261921294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45938.840261921294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45938.840261921294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45938.840261921294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45938.840261921294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45938.840261921294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45938.840261921294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45938.840261921294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45938.840261921294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45938.840261921294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45938.840261921294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45938.840261921294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45938.840261921294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45938.840261921294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45938.840261921294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45938.840261921294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45938.840261921294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45938.840261921294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45938.840261921294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45938.840261921294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45938.840261921294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45938.840261921294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45938.840261921294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45938.840261921294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45938.840261921294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45938.840261921294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45938.840261921294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45938.840261921294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45938.840261921294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45938.840261921294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45938.840261921294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45938.840261921294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45938.840261921294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45938.840261921294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45938.840261921294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45938.840261921294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45938.840261921294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45938.840261921294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45938.840261921294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45938.840261921294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45938.840261921294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45938.840261921294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45938.840261921294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45938.840261921294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45938.840261921294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45938.840261921294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45938.840261921294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45938.840261921294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45938.840261921294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45938.840261921294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45938.840261921294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45938.840261921294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45938.840261921294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45938.840261921294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45938.840261921294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45938.840261921294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45938.840261921294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45938.840261921294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45938.840261921294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45938.840261921294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45938.840261921294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45938.840261921294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45938.840261921294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45938.840261921294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45938.840261921294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45938.840261921294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45938.840261921294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45938.840261921294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45938.840261921294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45938.840261921294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45938.840261921294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45938.840261921294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45938.840261921294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45938.840261921294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45938.840261921294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45938.840261921294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45938.840261921294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45938.840261921294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45938.840261921294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45938.840261921294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45938.840261921294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45938.840261921294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45938.840261921294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45938.840261921294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45938.840261921294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45938.840261921294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45938.840261921294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45938.840261921294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45938.840261921294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45938.840261921294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45938.840261921294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45938.840261921294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45938.840261921294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45938.840261921294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45938.840261921294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45938.840261921294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45938.840261921294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45938.840261921294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45938.840261921294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45938.840261921294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45938.840261921294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45938.840261921294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45938.840261921294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45938.840261921294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45938.840261921294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45938.840261921294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45938.840261921294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45938.840261921294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45938.840261921294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45938.840261921294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45938.840261921294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45938.840261921294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45938.840261921294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45938.840261921294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45938.840261921294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45938.840261921294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45938.840261921294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45938.840261921294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45938.840261921294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45938.840261921294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45938.840261921294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45938.840261921294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45938.840261921294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45938.840261921294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45938.840261921294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45938.840261921294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45938.840261921294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45938.840261921294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45938.840261921294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45938.840261921294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45938.840261921294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45938.840261921294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45938.840261921294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45938.840261921294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45938.840261921294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45938.840261921294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45938.840261921294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45938.840261921294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45938.840261921294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45938.840261921294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45938.840261921294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45938.840261921294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45938.840261921294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45938.840261921294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45938.840261921294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45938.840261921294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45938.840261921294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45938.840261921294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45938.840261921294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45938.840261921294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45938.840261921294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45938.840261921294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45938.840261921294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45938.840261921294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45938.840261921294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45938.840261921294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45938.840261921294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45938.840261921294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45938.840261921294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45938.840261921294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45938.840261921294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45938.840261921294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45938.840261921294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45938.840261921294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45938.840261921294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45938.840261921294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45938.840261921294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45938.840261921294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45938.840261921294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45938.840261921294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45938.840261921294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45938.840261921294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45938.840261921294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45938.840261921294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45938.840261921294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45938.840261921294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45938.840261921294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45938.840261921294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45938.840261921294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45938.840261921294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45938.840261921294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45938.840261921294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45938.840261921294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45938.840261921294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45938.840261921294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45938.840261921294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45938.840261921294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45938.840261921294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45938.840261921294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45938.840261921294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45938.840261921294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45938.840261921294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45938.840261921294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45938.840261921294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45938.840261921294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45938.840261921294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45938.840261921294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45938.840261921294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45938.840261921294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45938.840261921294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45938.840261921294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45938.840261921294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45938.840261921294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45938.840261921294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45938.840261921294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45938.840261921294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45938.840261921294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45938.840261921294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45938.840261921294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45938.840261921294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45938.840261921294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45938.840261921294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45938.840261921294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45938.840261921294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45938.840261921294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45938.840261921294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45938.840261921294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45938.840261921294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45938.840261921294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45938.840261921294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45938.840261921294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45938.840261921294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45938.840261921294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45938.840261921294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45938.840261921294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45938.840261921294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45938.840261921294</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235.35954421295901</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45938.840261805555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45938.840261805555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45938.840261805555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45938.840261805555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45938.840261805555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45938.840261805555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45938.840261805555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45938.840261805555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45938.840261805555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45938.840261805555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45938.840261805555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45938.840261805555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45938.840261805555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45938.840261805555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45938.840261805555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45938.840261805555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45938.840261805555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45938.840261805555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45938.840261805555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45938.840261805555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45938.840261805555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45938.840261805555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45938.840261805555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45938.840261805555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45938.840261805555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45938.840261805555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45938.840261805555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45938.840261805555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45938.840261805555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45938.840261805555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45938.840261805555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45938.840261805555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45938.840261805555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45938.840261805555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45938.840261805555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45938.840261805555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45938.840261805555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45938.840261805555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45938.840261805555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45938.840261805555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45938.840261805555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45938.840261805555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45938.840261805555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45938.840261805555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45938.840261805555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45938.840261805555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45938.840261805555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45938.840261805555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45938.840261805555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45938.840261805555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45938.840261805555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45938.840261805555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45938.840261805555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45938.840261805555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45938.840261805555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45938.840261805555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45938.840261805555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45938.840261805555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45938.840261805555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45938.840261805555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45938.840261805555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45938.840261805555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45938.840261805555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45938.840261805555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45938.840261805555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45938.840261805555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45938.840261805555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45938.840261805555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45938.840261805555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45938.840261805555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45938.840261805555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45938.840261805555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45938.840261805555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45938.840261805555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45938.840261805555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45938.840261805555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45938.840261805555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45938.840261805555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45938.840261805555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45938.840261805555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45938.840261805555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45938.840261805555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45938.840261805555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45938.840261805555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45938.840261805555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45938.840261805555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45938.840261805555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45938.840261805555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45938.840261805555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45938.840261805555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45938.840261805555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45938.840261805555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45938.840261805555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45938.840261805555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45938.840261805555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45938.840261805555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45938.840261805555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45938.840261805555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45938.840261805555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45938.840261805555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45938.840261805555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45938.840261805555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45938.840261805555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45938.840261805555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45938.840261805555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45938.840261805555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45938.840261805555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45938.840261805555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45938.840261805555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45938.840261805555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45938.840261805555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45938.840261805555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45938.840261805555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45938.840261805555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45938.840261805555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45938.840261805555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45938.840261805555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45938.840261805555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45938.840261805555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45938.840261805555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45938.840261805555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45938.840261805555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45938.840261805555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45938.840261805555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45938.840261805555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45938.840261805555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45938.840261805555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45938.840261805555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45938.840261805555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45938.840261805555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45938.840261805555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45938.840261805555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45938.840261805555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45938.840261805555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45938.840261805555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45938.840261805555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45938.840261805555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45938.840261805555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45938.840261805555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45938.840261805555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45938.840261805555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45938.840261805555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45938.840261805555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45938.840261805555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45938.840261805555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45938.840261805555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45938.840261805555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45938.840261805555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45938.840261805555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45938.840261805555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45938.840261805555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45938.840261805555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45938.840261805555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45938.840261805555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45938.840261805555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45938.840261805555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45938.840261805555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45938.840261805555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45938.840261805555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45938.840261805555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45938.840261805555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45938.840261805555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45938.840261805555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45938.840261805555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45938.840261805555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45938.840261805555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45938.840261805555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45938.840261805555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45938.840261805555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45938.840261805555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45938.840261805555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45938.840261805555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45938.840261805555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45938.840261805555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45938.840261805555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45938.840261805555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45938.840261805555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45938.840261805555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45938.840261805555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45938.840261805555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45938.840261805555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45938.840261805555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45938.840261805555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45938.840261805555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45938.840261805555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45938.840261805555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45938.840261805555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45938.840261805555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45938.840261805555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45938.840261805555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45938.840261805555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45938.840261805555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45938.840261805555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45938.840261805555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45938.840261805555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45938.840261805555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45938.840261805555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45938.840261805555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45938.840261805555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45938.840261805555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45938.840261805555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45938.840261805555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45938.840261805555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45938.840261805555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45938.840261805555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45938.840261805555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45938.840261805555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45938.840261805555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45938.840261805555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45938.840261805555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45938.840261805555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45938.840261805555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45938.840261805555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45938.840261805555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45938.840261805555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45938.840261805555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45938.840261805555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45938.840261805555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45938.840261805555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45938.840261805555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45938.840261805555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45938.840261805555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45938.840261805555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45938.840261805555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45938.840261805555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45938.840261805555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45938.840261805555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45938.840261805555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45938.840261805555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45938.840261805555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45938.840261805555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45938.840261805555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45938.840261805555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45938.840261805555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45938.840261805555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45938.840261805555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45938.840261805555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45938.840261805555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45938.840261805555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45938.840261805555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45938.840261805555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45938.840261805555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45938.840261805555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45938.840261805555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45938.840261805555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45938.840261805555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45938.840261805555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45938.840261805555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45938.840261805555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45938.840261805555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45938.840261805555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45938.840261805555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45938.840261805555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45938.840261805555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45938.840261805555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45938.840261805555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45938.840261805555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45938.840261805555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45938.840261805555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45938.840261805555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45938.840261805555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45938.840261805555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45938.840261805555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45938.840261805555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45938.840261805555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45938.840261805555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45938.840261805555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45938.840261805555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45938.840261805555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45938.840261805555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45938.840261805555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45938.840261805555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45938.840261805555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45938.840261805555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45938.840261805555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45938.840261805555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45938.840261805555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45938.840261805555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45938.840261805555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45938.840261805555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45938.840261805555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45938.840261805555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45938.840261805555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45938.840261805555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45938.840261805555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45938.840261805555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45938.840261805555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45938.840261805555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45938.840261805555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45938.840261805555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45938.840261805555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45938.840261805555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45938.840261805555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45938.840261805555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45938.840261805555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45938.840261805555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45938.840261805555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45938.840261805555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45938.840261805555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45938.840261805555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45938.840261805555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45938.840261805555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45938.840261805555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45938.840261805555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45938.840261805555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45938.840261805555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45938.840261805555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45938.840261805555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45938.840261805555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45938.840261805555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45938.840261805555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45938.840261805555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45938.840261805555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45938.840261805555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45938.840261805555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45938.840261805555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45938.840261805555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45938.840261805555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45938.840261805555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45938.840261805555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45938.840261805555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45938.840261805555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45938.840261805555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45938.840261805555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45938.840261805555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45938.840261805555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45938.840261805555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45938.840261805555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45938.840261805555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45938.840261805555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45938.840261805555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45938.840261805555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45938.840261805555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45938.840261805555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45938.840261805555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45938.840261805555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45938.840261805555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45938.840261805555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45938.840261805555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45938.840261805555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45938.840261805555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45938.840261805555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45938.840261805555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45938.840261805555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45938.840261805555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45938.840261805555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45938.840261805555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45938.840261805555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45938.840261805555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45938.840261805555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45938.840261805555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45938.840261805555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45938.840261805555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45938.840261805555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45938.840261805555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45938.840261805555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45938.840261805555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45938.840261805555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45938.840261805555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45938.840261805555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45938.840261805555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45938.840261805555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45938.840261805555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45938.840261805555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45938.840261805555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45938.840261805555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45938.840261805555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45938.840261805555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45938.840261805555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45938.840261805555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45938.840261805555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45938.840261805555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45938.840261805555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45938.840261805555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45938.840261805555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45938.840261805555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45938.840261805555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45938.840261805555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45938.840261805555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45938.840261805555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45938.840261805555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45938.840261805555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45938.840261805555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45938.840261805555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45938.840261805555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45938.840261805555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45938.840261805555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45938.840261805555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45938.840261805555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45938.840261805555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45938.840261805555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45938.840261805555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45938.840261805555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45938.840261805555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45938.840261805555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45938.840261805555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45938.840261805555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45938.840261805555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45938.840261805555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45938.840261805555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45938.840261805555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45938.840261805555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45938.840261805555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45938.840261805555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45938.840261805555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45938.840261805555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45938.840261805555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45938.840261805555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45938.840261805555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45938.840261805555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45938.840261805555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45938.840261805555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45938.840261805555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45938.840261805555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45938.840261805555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45938.840261805555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45938.840261805555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45938.840261805555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45938.840261805555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45938.840261805555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45938.840261805555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45938.840261805555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45938.840261805555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45938.840261805555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45938.840261805555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45938.840261805555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45938.840261805555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45938.840261805555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45938.840261805555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45938.840261805555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45938.840261805555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45938.840261805555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45938.840261805555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45938.840261805555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45938.840261805555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45938.840261805555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45938.840261805555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45938.840261805555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45938.840261805555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45938.840261805555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45938.840261805555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45938.840261805555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45938.840261805555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45938.840261805555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45938.840261805555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45938.840261805555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45938.840261805555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45938.840261805555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45938.840261805555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45938.840261805555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45938.840261805555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45938.840261805555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45938.840261805555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45938.840261805555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45938.840261805555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45938.840261805555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45938.840261805555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45938.840261805555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45938.840261805555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47.00820162036689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39049</v>
      </c>
      <c r="F3" s="38">
        <v>45926.188877314817</v>
      </c>
      <c r="G3" s="39">
        <f ca="1">IFERROR(NOW()-F3,"-")</f>
        <v>12.651384490738565</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45938.840261805555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45938.840261805555</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45938.840261805555</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45938.840261805555</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45938.840261805555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45938.840261805555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45938.840261805555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45938.840261805555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45938.840261805555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45938.840261805555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45938.840261805555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45938.840261805555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45938.840261805555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45938.840261805555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45938.840261805555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45938.840261805555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45938.840261805555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45938.840261805555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45938.840261805555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45938.840261805555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45938.840261805555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45938.840261805555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45938.840261805555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45938.840261805555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45938.840261805555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45938.840261805555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45938.840261805555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45938.840261805555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45938.840261805555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45938.840261805555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45938.840261805555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45938.840261805555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45938.840261805555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45938.840261805555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45938.840261805555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45938.840261805555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45938.840261805555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45938.840261805555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45938.840261805555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45938.840261805555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45938.840261805555</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45938.840261805555</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45938.840261805555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45938.840261805555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45938.840261805555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45938.840261805555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45938.840261805555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45938.840261805555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45938.840261805555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45938.840261805555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45938.840261805555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45938.840261805555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45938.840261805555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45938.840261805555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45938.840261805555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45938.840261805555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45938.840261805555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45938.840261805555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45938.840261805555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45938.840261805555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45938.840261805555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45938.840261805555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45938.840261805555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45938.840261805555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45938.840261805555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45938.840261805555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45938.840261805555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45938.840261805555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45938.840261805555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45938.840261805555</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45938.840261805555</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45938.840261805555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45938.840261805555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45938.840261805555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45938.840261805555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45938.840261805555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45938.840261805555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45938.840261805555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45938.840261805555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45938.840261805555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45938.840261805555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45938.840261805555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45938.840261805555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45938.840261805555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45938.840261805555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45938.840261805555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45938.840261805555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45938.840261805555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45938.840261805555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45938.840261805555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45938.840261805555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45938.840261805555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45938.840261805555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45938.840261805555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45938.840261805555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45938.840261805555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45938.840261805555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45938.840261805555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45938.840261805555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45938.840261805555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45938.840261805555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45938.840261805555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45938.840261805555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45938.840261805555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45938.840261805555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45938.840261805555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45938.840261805555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45938.840261805555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45938.840261805555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45938.840261805555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45938.840261805555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45938.840261805555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45938.840261805555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45938.840261805555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45938.840261805555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45938.840261805555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45938.840261805555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45938.840261805555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45938.840261805555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45938.840261805555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45938.840261805555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45938.840261805555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45938.840261805555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45938.840261805555</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45938.840261805555</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E8" sqref="E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12.06741458333272</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45938.840261805555</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4.9592895833338844</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3.8980164351814892</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45938.840261805555</v>
      </c>
      <c r="H6" s="156">
        <v>45937.667847222219</v>
      </c>
      <c r="I6" s="151" t="str">
        <f>IFERROR(VLOOKUP(D6,DB!A:F,6,0),"")</f>
        <v>SCECO</v>
      </c>
      <c r="J6" s="151" t="str">
        <f>IFERROR(VLOOKUP(D6,DB!A:G,7,0),"")</f>
        <v>Weak</v>
      </c>
      <c r="K6" s="157" t="s">
        <v>39070</v>
      </c>
      <c r="L6" s="151" t="str">
        <f>IFERROR(VLOOKUP(D6,DB!A:I,9,0),"")</f>
        <v>Latis</v>
      </c>
    </row>
    <row r="7" spans="1:16383" ht="31.5" customHeight="1">
      <c r="A7" s="162"/>
      <c r="B7" s="162" t="str">
        <f>IFERROR(VLOOKUP(D7,DB!A:K,11,0),"")</f>
        <v/>
      </c>
      <c r="C7" s="162"/>
      <c r="D7" s="162"/>
      <c r="E7" s="162"/>
      <c r="F7" s="162"/>
      <c r="G7" s="153">
        <f t="shared" ref="G7:G35" ca="1" si="0">IFERROR(NOW()-F7,"-")</f>
        <v>45938.840261805555</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3">
        <f t="shared" ca="1" si="0"/>
        <v>45938.840261805555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49"/>
      <c r="E9" s="162"/>
      <c r="F9" s="162"/>
      <c r="G9" s="153">
        <f t="shared" ca="1" si="0"/>
        <v>45938.840261805555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1"/>
      <c r="E10" s="162"/>
      <c r="F10" s="162"/>
      <c r="G10" s="153">
        <f t="shared" ca="1" si="0"/>
        <v>45938.840261805555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1"/>
      <c r="E11" s="162"/>
      <c r="F11" s="162"/>
      <c r="G11" s="153">
        <f t="shared" ca="1" si="0"/>
        <v>45938.840261805555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1"/>
      <c r="E12" s="162"/>
      <c r="F12" s="162"/>
      <c r="G12" s="153">
        <f t="shared" ca="1" si="0"/>
        <v>45938.840261805555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3">
        <f t="shared" ca="1" si="0"/>
        <v>45938.840261805555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t="shared" ca="1" si="0"/>
        <v>45938.840261805555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t="shared" ca="1" si="0"/>
        <v>45938.840261805555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t="shared" ca="1" si="0"/>
        <v>45938.840261805555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t="shared" ca="1" si="0"/>
        <v>45938.840261805555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t="shared" ca="1" si="0"/>
        <v>45938.840261805555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t="shared" ca="1" si="0"/>
        <v>45938.840261805555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t="shared" ca="1" si="0"/>
        <v>45938.840261805555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t="shared" ca="1" si="0"/>
        <v>45938.840261805555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t="shared" ca="1" si="0"/>
        <v>45938.840261805555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t="shared" ca="1" si="0"/>
        <v>45938.840261805555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t="shared" ca="1" si="0"/>
        <v>45938.840261805555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t="shared" ca="1" si="0"/>
        <v>45938.840261805555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t="shared" ca="1" si="0"/>
        <v>45938.840261805555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t="shared" ca="1" si="0"/>
        <v>45938.840261805555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t="shared" ca="1" si="0"/>
        <v>45938.840261805555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t="shared" ca="1" si="0"/>
        <v>45938.840261805555</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t="shared" ca="1" si="0"/>
        <v>45938.840261805555</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3">
        <f t="shared" ca="1" si="0"/>
        <v>45938.840261805555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3">
        <f t="shared" ca="1" si="0"/>
        <v>45938.840261805555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3">
        <f t="shared" ca="1" si="0"/>
        <v>45938.840261805555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3">
        <f t="shared" ca="1" si="0"/>
        <v>45938.840261805555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3">
        <f t="shared" ca="1" si="0"/>
        <v>45938.840261805555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45938.840261805555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45938.840261805555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45938.840261805555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45938.840261805555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45938.840261805555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45938.840261805555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45938.840261805555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45938.840261805555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45938.840261805555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45938.840261805555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45938.840261805555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45938.840261805555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45938.840261805555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45938.840261805555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45938.840261805555</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45938.840261805555</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45938.840261805555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45938.840261805555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45938.840261805555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45938.840261805555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45938.840261805555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45938.840261805555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45938.840261805555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45938.840261805555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45938.840261805555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45938.840261805555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45938.840261805555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45938.840261805555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45938.840261805555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45938.840261805555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45938.840261805555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45938.840261805555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45938.840261805555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45938.840261805555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45938.840261805555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45938.840261805555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45938.840261805555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45938.840261805555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45938.840261805555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45938.840261805555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45938.840261805555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45938.840261805555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45938.840261805555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45938.840261805555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45938.840261805555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45938.840261805555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45938.840261805555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45938.840261805555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45938.840261805555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45938.840261805555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45938.840261805555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45938.840261805555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45938.840261805555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45938.840261805555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45938.840261805555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45938.840261805555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45938.840261805555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45938.840261805555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45938.840261805555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45938.840261805555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45938.840261805555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45938.840261805555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45938.840261805555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45938.840261805555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45938.840261805555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45938.840261805555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45938.840261805555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45938.840261805555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45938.840261805555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45938.840261805555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45938.840261805555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45938.840261805555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45938.840261805555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45938.840261805555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45938.840261805555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45938.840261805555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45938.840261805555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45938.840261805555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45938.840261805555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45938.840261805555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45938.840261805555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45938.840261805555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45938.840261805555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45938.840261805555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45938.840261805555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45938.840261805555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45938.840261805555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45938.840261805555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45938.840261805555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45938.840261805555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45938.840261805555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45938.840261805555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45938.840261805555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45938.840261805555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45938.840261805555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45938.840261805555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45938.840261805555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45938.840261805555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45938.840261805555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45938.840261805555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45938.840261805555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45938.840261805555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45938.840261805555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45938.840261805555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45938.840261805555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45938.840261805555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45938.840261805555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45938.840261805555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45938.840261805555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45938.840261805555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45938.840261805555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45938.840261805555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45938.840261805555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45938.840261805555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45938.840261805555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45938.840261805555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45938.840261805555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45938.840261805555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45938.840261805555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45938.840261805555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45938.840261805555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45938.840261805555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45938.840261805555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45938.840261805555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45938.840261805555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45938.840261805555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45938.840261805555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45938.840261805555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45938.840261805555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45938.840261805555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45938.840261805555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45938.840261805555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45938.840261805555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45938.840261805555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45938.840261805555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45938.840261805555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45938.840261805555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45938.840261805555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45938.840261805555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45938.840261805555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45938.840261805555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45938.840261805555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45938.840261805555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45938.840261805555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45938.840261805555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45938.840261805555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45938.840261805555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45938.840261805555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45938.840261805555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45938.840261805555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45938.840261805555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45938.840261805555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45938.840261805555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45938.840261805555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45938.840261805555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45938.840261805555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45938.840261805555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45938.840261805555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45938.840261805555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45938.840261805555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45938.840261805555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45938.840261805555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45938.840261805555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45938.840261805555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45938.840261805555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45938.840261805555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45938.840261805555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45938.840261805555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45938.840261805555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45938.840261805555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45938.840261805555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45938.840261805555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45938.840261805555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45938.840261805555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45938.840261805555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45938.840261805555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45938.840261805555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45938.840261805555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45938.840261805555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45938.840261805555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45938.840261805555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45938.840261805555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45938.840261805555</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2025-10-08T17:12:07Z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